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1745" windowHeight="6330" activeTab="1"/>
  </bookViews>
  <sheets>
    <sheet name="收入" sheetId="1" r:id="rId1"/>
    <sheet name="支出" sheetId="2" r:id="rId2"/>
  </sheets>
  <externalReferences>
    <externalReference r:id="rId3"/>
    <externalReference r:id="rId4"/>
  </externalReferences>
  <definedNames>
    <definedName name="_Fill" hidden="1">[1]eqpmad2!#REF!</definedName>
    <definedName name="A">#REF!</definedName>
    <definedName name="_xlnm.Database">#REF!</definedName>
    <definedName name="HWSheet">1</definedName>
    <definedName name="Module.Prix_SMC">[0]!Module.Prix_SMC</definedName>
    <definedName name="_xlnm.Print_Area" localSheetId="1">支出!$A$1:$J$30</definedName>
    <definedName name="_xlnm.Print_Area">#REF!</definedName>
    <definedName name="_xlnm.Print_Titles" localSheetId="0">收入!$1:$4</definedName>
    <definedName name="_xlnm.Print_Titles" localSheetId="1">支出!$1:$4</definedName>
    <definedName name="表13">#REF!</definedName>
    <definedName name="拨款汇总_合计">SUM([2]汇总!XFB1:XFD1)</definedName>
    <definedName name="大幅度">#REF!</definedName>
    <definedName name="地区名称">#REF!</definedName>
    <definedName name="是">#REF!</definedName>
  </definedNames>
  <calcPr calcId="124519"/>
</workbook>
</file>

<file path=xl/calcChain.xml><?xml version="1.0" encoding="utf-8"?>
<calcChain xmlns="http://schemas.openxmlformats.org/spreadsheetml/2006/main">
  <c r="H38" i="1"/>
  <c r="H36"/>
  <c r="H6" i="2"/>
  <c r="D6"/>
  <c r="E6"/>
  <c r="F6"/>
  <c r="C6"/>
  <c r="G26" i="1"/>
  <c r="G25" s="1"/>
  <c r="E7"/>
  <c r="D7"/>
  <c r="C7"/>
  <c r="G7"/>
  <c r="I26" i="2"/>
  <c r="I30"/>
  <c r="J30" s="1"/>
  <c r="H35" i="1" l="1"/>
  <c r="I35" s="1"/>
  <c r="I36"/>
  <c r="H37"/>
  <c r="I37" s="1"/>
  <c r="I38"/>
  <c r="F24"/>
  <c r="H22"/>
  <c r="H23"/>
  <c r="I23" s="1"/>
  <c r="H24"/>
  <c r="D26"/>
  <c r="D25" s="1"/>
  <c r="E26"/>
  <c r="E25" s="1"/>
  <c r="C26"/>
  <c r="C25"/>
  <c r="F38" l="1"/>
  <c r="H28"/>
  <c r="I28" s="1"/>
  <c r="H29"/>
  <c r="H30"/>
  <c r="H31"/>
  <c r="H32"/>
  <c r="I32" s="1"/>
  <c r="H33"/>
  <c r="I33" s="1"/>
  <c r="H34"/>
  <c r="H39"/>
  <c r="I39" s="1"/>
  <c r="F26"/>
  <c r="F27"/>
  <c r="F28"/>
  <c r="F29"/>
  <c r="F30"/>
  <c r="F31"/>
  <c r="F32"/>
  <c r="F33"/>
  <c r="F34"/>
  <c r="F35"/>
  <c r="F37"/>
  <c r="F39"/>
  <c r="G6"/>
  <c r="H27"/>
  <c r="I27" s="1"/>
  <c r="H26"/>
  <c r="I26" s="1"/>
  <c r="H25"/>
  <c r="I25" s="1"/>
  <c r="D6"/>
  <c r="D5" s="1"/>
  <c r="F25"/>
  <c r="F23"/>
  <c r="F22"/>
  <c r="H21"/>
  <c r="I21" s="1"/>
  <c r="F21"/>
  <c r="H20"/>
  <c r="F20"/>
  <c r="H19"/>
  <c r="I19" s="1"/>
  <c r="F19"/>
  <c r="H18"/>
  <c r="I18" s="1"/>
  <c r="F18"/>
  <c r="H17"/>
  <c r="I17" s="1"/>
  <c r="F17"/>
  <c r="H16"/>
  <c r="I16" s="1"/>
  <c r="F16"/>
  <c r="H15"/>
  <c r="I15" s="1"/>
  <c r="F15"/>
  <c r="H14"/>
  <c r="I14" s="1"/>
  <c r="F14"/>
  <c r="H13"/>
  <c r="I13" s="1"/>
  <c r="F13"/>
  <c r="H12"/>
  <c r="I12" s="1"/>
  <c r="F12"/>
  <c r="H11"/>
  <c r="F11"/>
  <c r="H10"/>
  <c r="I10" s="1"/>
  <c r="F10"/>
  <c r="H9"/>
  <c r="I9" s="1"/>
  <c r="F9"/>
  <c r="H8"/>
  <c r="I8" s="1"/>
  <c r="F8"/>
  <c r="E6"/>
  <c r="E5" s="1"/>
  <c r="F7"/>
  <c r="E5" i="2"/>
  <c r="I22"/>
  <c r="I24"/>
  <c r="I19"/>
  <c r="I17"/>
  <c r="J17" s="1"/>
  <c r="I9"/>
  <c r="I21"/>
  <c r="I16"/>
  <c r="I7"/>
  <c r="J7" s="1"/>
  <c r="I10"/>
  <c r="J10" s="1"/>
  <c r="I11"/>
  <c r="J11" s="1"/>
  <c r="I12"/>
  <c r="J12" s="1"/>
  <c r="I13"/>
  <c r="J13" s="1"/>
  <c r="I14"/>
  <c r="J14" s="1"/>
  <c r="I15"/>
  <c r="J15" s="1"/>
  <c r="I18"/>
  <c r="J18" s="1"/>
  <c r="I20"/>
  <c r="J20" s="1"/>
  <c r="I23"/>
  <c r="I6"/>
  <c r="J6" s="1"/>
  <c r="D5"/>
  <c r="G6"/>
  <c r="I25"/>
  <c r="J25" s="1"/>
  <c r="G21"/>
  <c r="G22"/>
  <c r="G23"/>
  <c r="G24"/>
  <c r="G25"/>
  <c r="I8"/>
  <c r="G8"/>
  <c r="G9"/>
  <c r="G10"/>
  <c r="G11"/>
  <c r="G12"/>
  <c r="G13"/>
  <c r="G14"/>
  <c r="G15"/>
  <c r="G16"/>
  <c r="G17"/>
  <c r="G18"/>
  <c r="G19"/>
  <c r="G20"/>
  <c r="G26"/>
  <c r="G30"/>
  <c r="F5"/>
  <c r="H5"/>
  <c r="G7"/>
  <c r="C6" i="1"/>
  <c r="C5" i="2"/>
  <c r="H7" i="1"/>
  <c r="I7" s="1"/>
  <c r="C5"/>
  <c r="I5" i="2" l="1"/>
  <c r="J5" s="1"/>
  <c r="F5" i="1"/>
  <c r="G5" i="2"/>
  <c r="F6" i="1"/>
  <c r="H6"/>
  <c r="I6" s="1"/>
  <c r="G5"/>
  <c r="H5" s="1"/>
  <c r="I5" s="1"/>
</calcChain>
</file>

<file path=xl/sharedStrings.xml><?xml version="1.0" encoding="utf-8"?>
<sst xmlns="http://schemas.openxmlformats.org/spreadsheetml/2006/main" count="86" uniqueCount="85">
  <si>
    <t>预算科目</t>
  </si>
  <si>
    <t>占预算％</t>
  </si>
  <si>
    <t>绝对数</t>
  </si>
  <si>
    <t>上年同期数</t>
    <phoneticPr fontId="2" type="noConversion"/>
  </si>
  <si>
    <t>比上年同期+-</t>
    <phoneticPr fontId="2" type="noConversion"/>
  </si>
  <si>
    <t>%</t>
    <phoneticPr fontId="2" type="noConversion"/>
  </si>
  <si>
    <t>本月支出数</t>
    <phoneticPr fontId="2" type="noConversion"/>
  </si>
  <si>
    <t>累计支出数</t>
    <phoneticPr fontId="2" type="noConversion"/>
  </si>
  <si>
    <t>代码</t>
    <phoneticPr fontId="2" type="noConversion"/>
  </si>
  <si>
    <t>地方财政支出</t>
    <phoneticPr fontId="2" type="noConversion"/>
  </si>
  <si>
    <t>二、政府性基金支出合计</t>
    <phoneticPr fontId="2" type="noConversion"/>
  </si>
  <si>
    <t>上级追加数</t>
    <phoneticPr fontId="2" type="noConversion"/>
  </si>
  <si>
    <t>年初预算数</t>
    <phoneticPr fontId="2" type="noConversion"/>
  </si>
  <si>
    <t>占预算％</t>
    <phoneticPr fontId="2" type="noConversion"/>
  </si>
  <si>
    <t xml:space="preserve">  住房保障支出</t>
  </si>
  <si>
    <t xml:space="preserve">  其他支出</t>
    <phoneticPr fontId="2" type="noConversion"/>
  </si>
  <si>
    <r>
      <t xml:space="preserve"> </t>
    </r>
    <r>
      <rPr>
        <sz val="12"/>
        <rFont val="宋体"/>
        <family val="3"/>
        <charset val="134"/>
      </rPr>
      <t xml:space="preserve">   </t>
    </r>
    <r>
      <rPr>
        <sz val="12"/>
        <rFont val="宋体"/>
        <family val="3"/>
        <charset val="134"/>
      </rPr>
      <t>单位：</t>
    </r>
    <r>
      <rPr>
        <sz val="12"/>
        <rFont val="宋体"/>
        <family val="3"/>
        <charset val="134"/>
      </rPr>
      <t>万</t>
    </r>
    <r>
      <rPr>
        <sz val="12"/>
        <rFont val="宋体"/>
        <family val="3"/>
        <charset val="134"/>
      </rPr>
      <t>元</t>
    </r>
    <phoneticPr fontId="2" type="noConversion"/>
  </si>
  <si>
    <t xml:space="preserve">  预备费</t>
    <phoneticPr fontId="2" type="noConversion"/>
  </si>
  <si>
    <r>
      <t xml:space="preserve">  </t>
    </r>
    <r>
      <rPr>
        <b/>
        <sz val="12"/>
        <rFont val="黑体"/>
        <family val="3"/>
        <charset val="134"/>
      </rPr>
      <t>一、公共财政预算支出合计</t>
    </r>
    <phoneticPr fontId="2" type="noConversion"/>
  </si>
  <si>
    <r>
      <t xml:space="preserve">           单位:</t>
    </r>
    <r>
      <rPr>
        <sz val="12"/>
        <rFont val="宋体"/>
        <family val="3"/>
        <charset val="134"/>
      </rPr>
      <t>万</t>
    </r>
    <r>
      <rPr>
        <sz val="12"/>
        <rFont val="宋体"/>
        <family val="3"/>
        <charset val="134"/>
      </rPr>
      <t xml:space="preserve">元 </t>
    </r>
    <phoneticPr fontId="2" type="noConversion"/>
  </si>
  <si>
    <t>预算科目</t>
    <phoneticPr fontId="2" type="noConversion"/>
  </si>
  <si>
    <t>代码</t>
    <phoneticPr fontId="2" type="noConversion"/>
  </si>
  <si>
    <t>预算数</t>
    <phoneticPr fontId="2" type="noConversion"/>
  </si>
  <si>
    <t>本月收入数</t>
    <phoneticPr fontId="2" type="noConversion"/>
  </si>
  <si>
    <t>累计收入数</t>
    <phoneticPr fontId="2" type="noConversion"/>
  </si>
  <si>
    <t>上年同期数</t>
    <phoneticPr fontId="2" type="noConversion"/>
  </si>
  <si>
    <t>比上年同期+-</t>
    <phoneticPr fontId="2" type="noConversion"/>
  </si>
  <si>
    <t>%</t>
    <phoneticPr fontId="2" type="noConversion"/>
  </si>
  <si>
    <t>地方财政收入合计</t>
    <phoneticPr fontId="2" type="noConversion"/>
  </si>
  <si>
    <r>
      <t xml:space="preserve">  </t>
    </r>
    <r>
      <rPr>
        <b/>
        <sz val="12"/>
        <rFont val="黑体"/>
        <family val="3"/>
        <charset val="134"/>
      </rPr>
      <t>一、公共财政预算收入合计</t>
    </r>
    <phoneticPr fontId="2" type="noConversion"/>
  </si>
  <si>
    <r>
      <t>1</t>
    </r>
    <r>
      <rPr>
        <b/>
        <sz val="12"/>
        <rFont val="宋体"/>
        <family val="3"/>
        <charset val="134"/>
      </rPr>
      <t>、税收收入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</si>
  <si>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增值税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</si>
  <si>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营业税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</si>
  <si>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企业所得税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</si>
  <si>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企业所得税退税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</si>
  <si>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个人所得税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</si>
  <si>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资源税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</si>
  <si>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城市维护建设税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</si>
  <si>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房产税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</si>
  <si>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印花税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</si>
  <si>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城镇土地使用税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</si>
  <si>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土地增值税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</si>
  <si>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耕地占用税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</si>
  <si>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契税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</si>
  <si>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烟叶税</t>
    </r>
    <phoneticPr fontId="2" type="noConversion"/>
  </si>
  <si>
    <t>2、非税收入</t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</si>
  <si>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专项收入</t>
    </r>
    <phoneticPr fontId="2" type="noConversion"/>
  </si>
  <si>
    <r>
      <t xml:space="preserve">             </t>
    </r>
    <r>
      <rPr>
        <sz val="10"/>
        <rFont val="宋体"/>
        <family val="3"/>
        <charset val="134"/>
      </rPr>
      <t>教育费附加收入</t>
    </r>
    <phoneticPr fontId="2" type="noConversion"/>
  </si>
  <si>
    <t xml:space="preserve">     残疾人就业保障金收入</t>
    <phoneticPr fontId="2" type="noConversion"/>
  </si>
  <si>
    <r>
      <t xml:space="preserve">             </t>
    </r>
    <r>
      <rPr>
        <sz val="10"/>
        <rFont val="宋体"/>
        <family val="3"/>
        <charset val="134"/>
      </rPr>
      <t>教育资金收入</t>
    </r>
    <phoneticPr fontId="2" type="noConversion"/>
  </si>
  <si>
    <r>
      <t xml:space="preserve">             </t>
    </r>
    <r>
      <rPr>
        <sz val="10"/>
        <rFont val="宋体"/>
        <family val="3"/>
        <charset val="134"/>
      </rPr>
      <t>农田水利建设资金收入</t>
    </r>
    <phoneticPr fontId="2" type="noConversion"/>
  </si>
  <si>
    <t xml:space="preserve">      其他专项收入</t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</si>
  <si>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行政事业性收费收入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</si>
  <si>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罚没收入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</si>
  <si>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国有资本经营收入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</si>
  <si>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国有资源（资产）有偿使用收入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</si>
  <si>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其他收入</t>
    </r>
    <phoneticPr fontId="2" type="noConversion"/>
  </si>
  <si>
    <t>二、政府性基金收入合计</t>
    <phoneticPr fontId="2" type="noConversion"/>
  </si>
  <si>
    <t xml:space="preserve">  环境保护税</t>
    <phoneticPr fontId="2" type="noConversion"/>
  </si>
  <si>
    <t xml:space="preserve">  资源勘探信息等支出</t>
    <phoneticPr fontId="2" type="noConversion"/>
  </si>
  <si>
    <r>
      <t xml:space="preserve">    </t>
    </r>
    <r>
      <rPr>
        <b/>
        <sz val="10"/>
        <rFont val="宋体"/>
        <family val="3"/>
        <charset val="134"/>
      </rPr>
      <t>一般公共服务支出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</si>
  <si>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外交支出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</si>
  <si>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国防支出</t>
    </r>
    <phoneticPr fontId="2" type="noConversion"/>
  </si>
  <si>
    <r>
      <t xml:space="preserve">     </t>
    </r>
    <r>
      <rPr>
        <b/>
        <sz val="10"/>
        <rFont val="宋体"/>
        <family val="3"/>
        <charset val="134"/>
      </rPr>
      <t>公共安全支出</t>
    </r>
    <phoneticPr fontId="2" type="noConversion"/>
  </si>
  <si>
    <r>
      <t xml:space="preserve">     </t>
    </r>
    <r>
      <rPr>
        <b/>
        <sz val="10"/>
        <rFont val="宋体"/>
        <family val="3"/>
        <charset val="134"/>
      </rPr>
      <t>教育支出</t>
    </r>
    <phoneticPr fontId="2" type="noConversion"/>
  </si>
  <si>
    <r>
      <t xml:space="preserve">     </t>
    </r>
    <r>
      <rPr>
        <b/>
        <sz val="10"/>
        <rFont val="宋体"/>
        <family val="3"/>
        <charset val="134"/>
      </rPr>
      <t>科学技术支出</t>
    </r>
    <phoneticPr fontId="2" type="noConversion"/>
  </si>
  <si>
    <t xml:space="preserve">  文化旅游体育与传媒支出</t>
    <phoneticPr fontId="2" type="noConversion"/>
  </si>
  <si>
    <r>
      <t xml:space="preserve">      </t>
    </r>
    <r>
      <rPr>
        <b/>
        <sz val="10"/>
        <rFont val="宋体"/>
        <family val="3"/>
        <charset val="134"/>
      </rPr>
      <t>社会保障和就业支出</t>
    </r>
    <phoneticPr fontId="2" type="noConversion"/>
  </si>
  <si>
    <t xml:space="preserve">  卫生健康支出</t>
    <phoneticPr fontId="2" type="noConversion"/>
  </si>
  <si>
    <r>
      <t>　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3"/>
        <charset val="134"/>
      </rPr>
      <t>节能环保支出</t>
    </r>
    <phoneticPr fontId="2" type="noConversion"/>
  </si>
  <si>
    <r>
      <t xml:space="preserve">      </t>
    </r>
    <r>
      <rPr>
        <b/>
        <sz val="10"/>
        <rFont val="宋体"/>
        <family val="3"/>
        <charset val="134"/>
      </rPr>
      <t>城乡社区支出</t>
    </r>
    <phoneticPr fontId="2" type="noConversion"/>
  </si>
  <si>
    <r>
      <t xml:space="preserve">      </t>
    </r>
    <r>
      <rPr>
        <b/>
        <sz val="10"/>
        <rFont val="宋体"/>
        <family val="3"/>
        <charset val="134"/>
      </rPr>
      <t>农林水支出</t>
    </r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</si>
  <si>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交通运输支出</t>
    </r>
    <phoneticPr fontId="2" type="noConversion"/>
  </si>
  <si>
    <t xml:space="preserve">  商业服务业等支出</t>
    <phoneticPr fontId="2" type="noConversion"/>
  </si>
  <si>
    <t xml:space="preserve">  金融支出</t>
    <phoneticPr fontId="2" type="noConversion"/>
  </si>
  <si>
    <t xml:space="preserve">  援助其他地区支出</t>
    <phoneticPr fontId="2" type="noConversion"/>
  </si>
  <si>
    <t xml:space="preserve">  自然资源海洋气象等支出</t>
    <phoneticPr fontId="2" type="noConversion"/>
  </si>
  <si>
    <t xml:space="preserve">  粮油物资储备支出</t>
    <phoneticPr fontId="2" type="noConversion"/>
  </si>
  <si>
    <t xml:space="preserve">  灾害防治及应急管理支出</t>
    <phoneticPr fontId="2" type="noConversion"/>
  </si>
  <si>
    <r>
      <t>　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3"/>
        <charset val="134"/>
      </rPr>
      <t>车船税</t>
    </r>
    <phoneticPr fontId="2" type="noConversion"/>
  </si>
  <si>
    <t xml:space="preserve">  其他税收收入</t>
    <phoneticPr fontId="2" type="noConversion"/>
  </si>
  <si>
    <t xml:space="preserve">  政府住房基金收入</t>
    <phoneticPr fontId="2" type="noConversion"/>
  </si>
  <si>
    <t xml:space="preserve">  捐赠收入</t>
    <phoneticPr fontId="2" type="noConversion"/>
  </si>
  <si>
    <t>楚雄开发区二0一九年五月地方财政收入分项目执行情况表</t>
    <phoneticPr fontId="2" type="noConversion"/>
  </si>
  <si>
    <t>开发区二0一九年五月地方财政支出分项目执行情况表</t>
    <phoneticPr fontId="2" type="noConversion"/>
  </si>
</sst>
</file>

<file path=xl/styles.xml><?xml version="1.0" encoding="utf-8"?>
<styleSheet xmlns="http://schemas.openxmlformats.org/spreadsheetml/2006/main">
  <numFmts count="26"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  <numFmt numFmtId="177" formatCode="_-* #,##0.00_-;\-* #,##0.00_-;_-* &quot;-&quot;??_-;_-@_-"/>
    <numFmt numFmtId="178" formatCode="_ * #,##0.0_ ;_ * \-#,##0.0_ ;_ * &quot;-&quot;??_ ;_ @_ "/>
    <numFmt numFmtId="179" formatCode="_ * #,##0_ ;_ * \-#,##0_ ;_ * &quot;-&quot;??_ ;_ @_ "/>
    <numFmt numFmtId="180" formatCode="0.0_ "/>
    <numFmt numFmtId="181" formatCode="0_ "/>
    <numFmt numFmtId="182" formatCode="#,##0_ "/>
    <numFmt numFmtId="184" formatCode="0_);[Red]\(0\)"/>
    <numFmt numFmtId="185" formatCode="#,##0_);[Red]\(#,##0\)"/>
    <numFmt numFmtId="186" formatCode="#,##0.0_);[Red]\(#,##0.0\)"/>
    <numFmt numFmtId="187" formatCode="0.00_ "/>
    <numFmt numFmtId="188" formatCode="&quot;$&quot;#,##0_);[Red]\(&quot;$&quot;#,##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\$#,##0.00;\(\$#,##0.00\)"/>
    <numFmt numFmtId="193" formatCode="\$#,##0;\(\$#,##0\)"/>
    <numFmt numFmtId="194" formatCode="#,##0;\(#,##0\)"/>
    <numFmt numFmtId="195" formatCode="yy\.mm\.dd"/>
    <numFmt numFmtId="196" formatCode="#,##0.0_);\(#,##0.0\)"/>
    <numFmt numFmtId="197" formatCode="&quot;$&quot;\ #,##0_-;[Red]&quot;$&quot;\ #,##0\-"/>
    <numFmt numFmtId="198" formatCode="&quot;$&quot;\ #,##0.00_-;[Red]&quot;$&quot;\ #,##0.00\-"/>
    <numFmt numFmtId="199" formatCode="_-&quot;$&quot;\ * #,##0_-;_-&quot;$&quot;\ * #,##0\-;_-&quot;$&quot;\ * &quot;-&quot;_-;_-@_-"/>
    <numFmt numFmtId="200" formatCode="_-&quot;$&quot;\ * #,##0.00_-;_-&quot;$&quot;\ * #,##0.00\-;_-&quot;$&quot;\ * &quot;-&quot;??_-;_-@_-"/>
  </numFmts>
  <fonts count="62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12"/>
      <name val="Times New Roman"/>
      <family val="1"/>
    </font>
    <font>
      <sz val="12"/>
      <name val="宋体"/>
      <family val="3"/>
      <charset val="134"/>
    </font>
    <font>
      <sz val="12"/>
      <name val="楷体_GB2312"/>
      <family val="3"/>
      <charset val="134"/>
    </font>
    <font>
      <b/>
      <sz val="12"/>
      <name val="楷体_GB2312"/>
      <family val="3"/>
      <charset val="134"/>
    </font>
    <font>
      <b/>
      <sz val="18"/>
      <name val="方正小标宋简体"/>
      <family val="4"/>
      <charset val="134"/>
    </font>
    <font>
      <b/>
      <sz val="10"/>
      <name val="宋体"/>
      <family val="3"/>
      <charset val="134"/>
    </font>
    <font>
      <sz val="12"/>
      <name val="黑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u/>
      <sz val="12"/>
      <color indexed="12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0"/>
      <name val="Times New Roman"/>
      <family val="1"/>
    </font>
    <font>
      <b/>
      <sz val="12"/>
      <name val="黑体"/>
      <family val="3"/>
      <charset val="134"/>
    </font>
    <font>
      <sz val="10"/>
      <name val="Helv"/>
      <family val="2"/>
    </font>
    <font>
      <sz val="10"/>
      <name val="Geneva"/>
      <family val="2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4"/>
      <name val="楷体"/>
      <family val="3"/>
      <charset val="134"/>
    </font>
    <font>
      <sz val="10"/>
      <name val="楷体"/>
      <family val="3"/>
      <charset val="134"/>
    </font>
    <font>
      <sz val="11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name val="黑体"/>
      <family val="3"/>
      <charset val="134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黑体"/>
      <family val="3"/>
      <charset val="134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9">
    <xf numFmtId="0" fontId="0" fillId="0" borderId="0"/>
    <xf numFmtId="0" fontId="5" fillId="0" borderId="0"/>
    <xf numFmtId="0" fontId="18" fillId="0" borderId="0"/>
    <xf numFmtId="0" fontId="19" fillId="0" borderId="0"/>
    <xf numFmtId="49" fontId="20" fillId="0" borderId="0" applyFont="0" applyFill="0" applyBorder="0" applyAlignment="0" applyProtection="0"/>
    <xf numFmtId="0" fontId="18" fillId="0" borderId="0"/>
    <xf numFmtId="0" fontId="5" fillId="0" borderId="0"/>
    <xf numFmtId="0" fontId="19" fillId="0" borderId="0"/>
    <xf numFmtId="0" fontId="5" fillId="0" borderId="0"/>
    <xf numFmtId="0" fontId="18" fillId="0" borderId="0"/>
    <xf numFmtId="0" fontId="5" fillId="0" borderId="0"/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0" borderId="0">
      <protection locked="0"/>
    </xf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4" fillId="20" borderId="0" applyNumberFormat="0" applyBorder="0" applyAlignment="0" applyProtection="0"/>
    <xf numFmtId="0" fontId="24" fillId="23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4" fillId="20" borderId="0" applyNumberFormat="0" applyBorder="0" applyAlignment="0" applyProtection="0"/>
    <xf numFmtId="0" fontId="24" fillId="27" borderId="0" applyNumberFormat="0" applyBorder="0" applyAlignment="0" applyProtection="0"/>
    <xf numFmtId="0" fontId="23" fillId="27" borderId="0" applyNumberFormat="0" applyBorder="0" applyAlignment="0" applyProtection="0"/>
    <xf numFmtId="0" fontId="25" fillId="0" borderId="0">
      <alignment horizontal="center" wrapText="1"/>
      <protection locked="0"/>
    </xf>
    <xf numFmtId="176" fontId="20" fillId="0" borderId="0" applyFont="0" applyFill="0" applyBorder="0" applyAlignment="0" applyProtection="0"/>
    <xf numFmtId="194" fontId="13" fillId="0" borderId="0"/>
    <xf numFmtId="177" fontId="20" fillId="0" borderId="0" applyFont="0" applyFill="0" applyBorder="0" applyAlignment="0" applyProtection="0"/>
    <xf numFmtId="199" fontId="20" fillId="0" borderId="0" applyFont="0" applyFill="0" applyBorder="0" applyAlignment="0" applyProtection="0"/>
    <xf numFmtId="200" fontId="20" fillId="0" borderId="0" applyFont="0" applyFill="0" applyBorder="0" applyAlignment="0" applyProtection="0"/>
    <xf numFmtId="192" fontId="13" fillId="0" borderId="0"/>
    <xf numFmtId="15" fontId="27" fillId="0" borderId="0"/>
    <xf numFmtId="193" fontId="13" fillId="0" borderId="0"/>
    <xf numFmtId="38" fontId="28" fillId="28" borderId="0" applyNumberFormat="0" applyBorder="0" applyAlignment="0" applyProtection="0"/>
    <xf numFmtId="0" fontId="29" fillId="0" borderId="1" applyNumberFormat="0" applyAlignment="0" applyProtection="0">
      <alignment horizontal="left" vertical="center"/>
    </xf>
    <xf numFmtId="0" fontId="29" fillId="0" borderId="2">
      <alignment horizontal="left" vertical="center"/>
    </xf>
    <xf numFmtId="10" fontId="28" fillId="29" borderId="3" applyNumberFormat="0" applyBorder="0" applyAlignment="0" applyProtection="0"/>
    <xf numFmtId="196" fontId="30" fillId="30" borderId="0"/>
    <xf numFmtId="196" fontId="31" fillId="31" borderId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99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88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98" fontId="20" fillId="0" borderId="0" applyFont="0" applyFill="0" applyBorder="0" applyAlignment="0" applyProtection="0"/>
    <xf numFmtId="199" fontId="20" fillId="0" borderId="0" applyFont="0" applyFill="0" applyBorder="0" applyAlignment="0" applyProtection="0"/>
    <xf numFmtId="0" fontId="13" fillId="0" borderId="0"/>
    <xf numFmtId="37" fontId="32" fillId="0" borderId="0"/>
    <xf numFmtId="197" fontId="20" fillId="0" borderId="0"/>
    <xf numFmtId="0" fontId="18" fillId="0" borderId="0"/>
    <xf numFmtId="14" fontId="25" fillId="0" borderId="0">
      <alignment horizontal="center" wrapText="1"/>
      <protection locked="0"/>
    </xf>
    <xf numFmtId="10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13" fontId="20" fillId="0" borderId="0" applyFont="0" applyFill="0" applyProtection="0"/>
    <xf numFmtId="0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6" fillId="0" borderId="4">
      <alignment horizontal="center"/>
    </xf>
    <xf numFmtId="3" fontId="27" fillId="0" borderId="0" applyFont="0" applyFill="0" applyBorder="0" applyAlignment="0" applyProtection="0"/>
    <xf numFmtId="0" fontId="27" fillId="32" borderId="0" applyNumberFormat="0" applyFont="0" applyBorder="0" applyAlignment="0" applyProtection="0"/>
    <xf numFmtId="0" fontId="33" fillId="33" borderId="5">
      <protection locked="0"/>
    </xf>
    <xf numFmtId="0" fontId="34" fillId="0" borderId="0"/>
    <xf numFmtId="0" fontId="33" fillId="33" borderId="5">
      <protection locked="0"/>
    </xf>
    <xf numFmtId="0" fontId="33" fillId="33" borderId="5">
      <protection locked="0"/>
    </xf>
    <xf numFmtId="9" fontId="1" fillId="0" borderId="0" applyFont="0" applyFill="0" applyBorder="0" applyAlignment="0" applyProtection="0"/>
    <xf numFmtId="191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0" fontId="20" fillId="0" borderId="6" applyNumberFormat="0" applyFill="0" applyProtection="0">
      <alignment horizontal="right"/>
    </xf>
    <xf numFmtId="0" fontId="35" fillId="0" borderId="0" applyNumberFormat="0" applyFill="0" applyBorder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0" borderId="6" applyNumberFormat="0" applyFill="0" applyProtection="0">
      <alignment horizontal="center"/>
    </xf>
    <xf numFmtId="0" fontId="39" fillId="0" borderId="0" applyNumberFormat="0" applyFill="0" applyBorder="0" applyAlignment="0" applyProtection="0"/>
    <xf numFmtId="0" fontId="41" fillId="0" borderId="10" applyNumberFormat="0" applyFill="0" applyProtection="0">
      <alignment horizontal="center"/>
    </xf>
    <xf numFmtId="0" fontId="42" fillId="3" borderId="0" applyNumberFormat="0" applyBorder="0" applyAlignment="0" applyProtection="0">
      <alignment vertical="center"/>
    </xf>
    <xf numFmtId="0" fontId="43" fillId="34" borderId="0" applyNumberFormat="0" applyBorder="0" applyAlignment="0" applyProtection="0"/>
    <xf numFmtId="0" fontId="6" fillId="0" borderId="0"/>
    <xf numFmtId="0" fontId="14" fillId="0" borderId="0" applyNumberFormat="0" applyFill="0" applyBorder="0" applyAlignment="0" applyProtection="0">
      <alignment vertical="top"/>
      <protection locked="0"/>
    </xf>
    <xf numFmtId="3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4" borderId="0" applyNumberFormat="0" applyBorder="0" applyAlignment="0" applyProtection="0">
      <alignment vertical="center"/>
    </xf>
    <xf numFmtId="0" fontId="47" fillId="23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48" fillId="0" borderId="11" applyNumberFormat="0" applyFill="0" applyAlignment="0" applyProtection="0">
      <alignment vertical="center"/>
    </xf>
    <xf numFmtId="0" fontId="49" fillId="35" borderId="12" applyNumberFormat="0" applyAlignment="0" applyProtection="0">
      <alignment vertical="center"/>
    </xf>
    <xf numFmtId="0" fontId="50" fillId="36" borderId="13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1" fillId="0" borderId="10" applyNumberFormat="0" applyFill="0" applyProtection="0">
      <alignment horizontal="left"/>
    </xf>
    <xf numFmtId="0" fontId="52" fillId="0" borderId="0" applyNumberFormat="0" applyFill="0" applyBorder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27" fillId="0" borderId="0"/>
    <xf numFmtId="41" fontId="6" fillId="0" borderId="0" applyFont="0" applyFill="0" applyBorder="0" applyAlignment="0" applyProtection="0"/>
    <xf numFmtId="4" fontId="27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22" fillId="40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195" fontId="20" fillId="0" borderId="10" applyFill="0" applyProtection="0">
      <alignment horizontal="right"/>
    </xf>
    <xf numFmtId="0" fontId="20" fillId="0" borderId="6" applyNumberFormat="0" applyFill="0" applyProtection="0">
      <alignment horizontal="left"/>
    </xf>
    <xf numFmtId="0" fontId="55" fillId="44" borderId="0" applyNumberFormat="0" applyBorder="0" applyAlignment="0" applyProtection="0">
      <alignment vertical="center"/>
    </xf>
    <xf numFmtId="0" fontId="56" fillId="35" borderId="15" applyNumberFormat="0" applyAlignment="0" applyProtection="0">
      <alignment vertical="center"/>
    </xf>
    <xf numFmtId="0" fontId="57" fillId="7" borderId="12" applyNumberFormat="0" applyAlignment="0" applyProtection="0">
      <alignment vertical="center"/>
    </xf>
    <xf numFmtId="1" fontId="20" fillId="0" borderId="10" applyFill="0" applyProtection="0">
      <alignment horizontal="center"/>
    </xf>
    <xf numFmtId="0" fontId="18" fillId="0" borderId="0"/>
    <xf numFmtId="0" fontId="27" fillId="0" borderId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6" fillId="45" borderId="16" applyNumberFormat="0" applyFont="0" applyAlignment="0" applyProtection="0">
      <alignment vertical="center"/>
    </xf>
  </cellStyleXfs>
  <cellXfs count="88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1" fillId="46" borderId="3" xfId="0" applyNumberFormat="1" applyFont="1" applyFill="1" applyBorder="1" applyAlignment="1" applyProtection="1">
      <alignment horizontal="left" vertical="center"/>
    </xf>
    <xf numFmtId="0" fontId="3" fillId="46" borderId="3" xfId="0" applyNumberFormat="1" applyFont="1" applyFill="1" applyBorder="1" applyAlignment="1" applyProtection="1">
      <alignment horizontal="center" vertical="center"/>
    </xf>
    <xf numFmtId="0" fontId="12" fillId="46" borderId="3" xfId="0" applyNumberFormat="1" applyFont="1" applyFill="1" applyBorder="1" applyAlignment="1" applyProtection="1">
      <alignment vertical="center" wrapText="1"/>
    </xf>
    <xf numFmtId="0" fontId="13" fillId="46" borderId="3" xfId="0" applyNumberFormat="1" applyFont="1" applyFill="1" applyBorder="1" applyAlignment="1" applyProtection="1">
      <alignment vertical="center" wrapText="1"/>
    </xf>
    <xf numFmtId="0" fontId="3" fillId="46" borderId="17" xfId="0" applyNumberFormat="1" applyFont="1" applyFill="1" applyBorder="1" applyAlignment="1" applyProtection="1">
      <alignment horizontal="center" vertical="center"/>
    </xf>
    <xf numFmtId="0" fontId="11" fillId="46" borderId="3" xfId="0" applyNumberFormat="1" applyFont="1" applyFill="1" applyBorder="1" applyAlignment="1" applyProtection="1">
      <alignment horizontal="left" vertical="center" wrapText="1"/>
    </xf>
    <xf numFmtId="0" fontId="3" fillId="47" borderId="3" xfId="0" applyNumberFormat="1" applyFont="1" applyFill="1" applyBorder="1" applyAlignment="1" applyProtection="1">
      <alignment horizontal="left" vertical="center"/>
    </xf>
    <xf numFmtId="0" fontId="10" fillId="46" borderId="3" xfId="0" applyNumberFormat="1" applyFont="1" applyFill="1" applyBorder="1" applyAlignment="1" applyProtection="1">
      <alignment horizontal="left" vertical="center" wrapText="1"/>
    </xf>
    <xf numFmtId="0" fontId="10" fillId="46" borderId="3" xfId="0" applyNumberFormat="1" applyFont="1" applyFill="1" applyBorder="1" applyAlignment="1" applyProtection="1">
      <alignment vertical="center" wrapText="1"/>
    </xf>
    <xf numFmtId="0" fontId="4" fillId="0" borderId="0" xfId="0" applyFont="1" applyProtection="1">
      <protection locked="0"/>
    </xf>
    <xf numFmtId="184" fontId="0" fillId="0" borderId="0" xfId="0" applyNumberFormat="1" applyAlignment="1" applyProtection="1">
      <alignment horizontal="right"/>
      <protection locked="0"/>
    </xf>
    <xf numFmtId="184" fontId="0" fillId="0" borderId="6" xfId="0" applyNumberFormat="1" applyBorder="1" applyAlignment="1" applyProtection="1">
      <alignment horizontal="right" vertical="center" wrapText="1"/>
    </xf>
    <xf numFmtId="184" fontId="5" fillId="0" borderId="3" xfId="128" applyNumberFormat="1" applyFont="1" applyBorder="1" applyAlignment="1" applyProtection="1">
      <alignment horizontal="right"/>
    </xf>
    <xf numFmtId="184" fontId="5" fillId="0" borderId="3" xfId="128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179" fontId="5" fillId="0" borderId="3" xfId="128" applyNumberFormat="1" applyFont="1" applyBorder="1" applyAlignment="1" applyProtection="1">
      <alignment horizontal="right"/>
    </xf>
    <xf numFmtId="179" fontId="5" fillId="0" borderId="3" xfId="128" applyNumberFormat="1" applyFont="1" applyBorder="1" applyAlignment="1" applyProtection="1">
      <alignment horizontal="right"/>
      <protection locked="0"/>
    </xf>
    <xf numFmtId="43" fontId="5" fillId="0" borderId="3" xfId="128" applyNumberFormat="1" applyFont="1" applyBorder="1" applyAlignment="1" applyProtection="1">
      <alignment horizontal="right"/>
      <protection locked="0"/>
    </xf>
    <xf numFmtId="178" fontId="5" fillId="0" borderId="3" xfId="128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184" fontId="7" fillId="0" borderId="0" xfId="0" applyNumberFormat="1" applyFont="1" applyAlignment="1" applyProtection="1">
      <alignment horizontal="right"/>
      <protection locked="0"/>
    </xf>
    <xf numFmtId="184" fontId="6" fillId="0" borderId="0" xfId="0" applyNumberFormat="1" applyFont="1" applyAlignment="1" applyProtection="1">
      <alignment horizontal="right"/>
      <protection locked="0"/>
    </xf>
    <xf numFmtId="184" fontId="4" fillId="0" borderId="0" xfId="0" applyNumberFormat="1" applyFont="1" applyAlignment="1" applyProtection="1">
      <alignment horizontal="right"/>
      <protection locked="0"/>
    </xf>
    <xf numFmtId="185" fontId="7" fillId="0" borderId="0" xfId="0" applyNumberFormat="1" applyFont="1" applyAlignment="1" applyProtection="1">
      <alignment horizontal="right"/>
      <protection locked="0"/>
    </xf>
    <xf numFmtId="185" fontId="8" fillId="0" borderId="0" xfId="0" applyNumberFormat="1" applyFont="1" applyFill="1" applyBorder="1" applyAlignment="1" applyProtection="1">
      <alignment horizontal="right"/>
      <protection locked="0"/>
    </xf>
    <xf numFmtId="185" fontId="7" fillId="0" borderId="0" xfId="0" applyNumberFormat="1" applyFont="1" applyBorder="1" applyAlignment="1" applyProtection="1">
      <alignment horizontal="right"/>
      <protection locked="0"/>
    </xf>
    <xf numFmtId="185" fontId="6" fillId="0" borderId="0" xfId="0" applyNumberFormat="1" applyFont="1" applyAlignment="1" applyProtection="1">
      <alignment horizontal="right"/>
      <protection locked="0"/>
    </xf>
    <xf numFmtId="185" fontId="3" fillId="0" borderId="3" xfId="128" applyNumberFormat="1" applyFont="1" applyBorder="1" applyAlignment="1" applyProtection="1">
      <alignment horizontal="right"/>
    </xf>
    <xf numFmtId="185" fontId="4" fillId="0" borderId="0" xfId="0" applyNumberFormat="1" applyFont="1" applyAlignment="1" applyProtection="1">
      <alignment horizontal="right"/>
      <protection locked="0"/>
    </xf>
    <xf numFmtId="185" fontId="5" fillId="0" borderId="3" xfId="128" applyNumberFormat="1" applyFont="1" applyBorder="1" applyAlignment="1" applyProtection="1">
      <alignment horizontal="right"/>
      <protection locked="0"/>
    </xf>
    <xf numFmtId="182" fontId="6" fillId="0" borderId="0" xfId="0" applyNumberFormat="1" applyFont="1" applyFill="1" applyBorder="1" applyAlignment="1" applyProtection="1">
      <alignment horizontal="right"/>
      <protection locked="0"/>
    </xf>
    <xf numFmtId="182" fontId="7" fillId="0" borderId="0" xfId="0" applyNumberFormat="1" applyFont="1" applyAlignment="1" applyProtection="1">
      <alignment horizontal="right"/>
      <protection locked="0"/>
    </xf>
    <xf numFmtId="187" fontId="8" fillId="0" borderId="0" xfId="0" applyNumberFormat="1" applyFont="1" applyFill="1" applyBorder="1" applyAlignment="1" applyProtection="1">
      <alignment horizontal="right"/>
      <protection locked="0"/>
    </xf>
    <xf numFmtId="187" fontId="7" fillId="0" borderId="0" xfId="0" applyNumberFormat="1" applyFont="1" applyAlignment="1" applyProtection="1">
      <alignment horizontal="right"/>
      <protection locked="0"/>
    </xf>
    <xf numFmtId="187" fontId="0" fillId="0" borderId="0" xfId="0" applyNumberFormat="1" applyAlignment="1" applyProtection="1">
      <alignment horizontal="right"/>
      <protection locked="0"/>
    </xf>
    <xf numFmtId="187" fontId="4" fillId="0" borderId="3" xfId="0" applyNumberFormat="1" applyFont="1" applyBorder="1" applyAlignment="1" applyProtection="1">
      <alignment horizontal="center" vertical="distributed"/>
      <protection locked="0"/>
    </xf>
    <xf numFmtId="185" fontId="6" fillId="0" borderId="0" xfId="0" applyNumberFormat="1" applyFont="1" applyAlignment="1" applyProtection="1">
      <alignment horizontal="center"/>
      <protection locked="0"/>
    </xf>
    <xf numFmtId="184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182" fontId="4" fillId="0" borderId="3" xfId="0" applyNumberFormat="1" applyFont="1" applyBorder="1" applyAlignment="1" applyProtection="1">
      <alignment horizontal="center" vertical="center" wrapText="1"/>
      <protection locked="0"/>
    </xf>
    <xf numFmtId="179" fontId="0" fillId="0" borderId="6" xfId="0" applyNumberFormat="1" applyBorder="1" applyAlignment="1" applyProtection="1">
      <alignment horizontal="right" vertical="center" wrapText="1"/>
    </xf>
    <xf numFmtId="181" fontId="5" fillId="0" borderId="3" xfId="128" applyNumberFormat="1" applyFont="1" applyBorder="1" applyAlignment="1" applyProtection="1">
      <alignment horizontal="right"/>
      <protection locked="0"/>
    </xf>
    <xf numFmtId="0" fontId="58" fillId="46" borderId="3" xfId="0" applyNumberFormat="1" applyFont="1" applyFill="1" applyBorder="1" applyAlignment="1" applyProtection="1">
      <alignment horizontal="left" vertical="center"/>
    </xf>
    <xf numFmtId="0" fontId="59" fillId="46" borderId="3" xfId="0" applyNumberFormat="1" applyFont="1" applyFill="1" applyBorder="1" applyAlignment="1" applyProtection="1">
      <alignment horizontal="center" vertical="center"/>
    </xf>
    <xf numFmtId="185" fontId="59" fillId="0" borderId="3" xfId="128" applyNumberFormat="1" applyFont="1" applyBorder="1" applyAlignment="1" applyProtection="1">
      <alignment horizontal="right"/>
    </xf>
    <xf numFmtId="182" fontId="59" fillId="0" borderId="3" xfId="128" applyNumberFormat="1" applyFont="1" applyBorder="1" applyAlignment="1" applyProtection="1">
      <alignment horizontal="right"/>
    </xf>
    <xf numFmtId="185" fontId="59" fillId="46" borderId="3" xfId="0" applyNumberFormat="1" applyFont="1" applyFill="1" applyBorder="1" applyAlignment="1" applyProtection="1">
      <alignment horizontal="right" vertical="center"/>
    </xf>
    <xf numFmtId="185" fontId="60" fillId="0" borderId="3" xfId="128" applyNumberFormat="1" applyFont="1" applyBorder="1" applyAlignment="1" applyProtection="1">
      <alignment horizontal="right"/>
      <protection locked="0"/>
    </xf>
    <xf numFmtId="182" fontId="60" fillId="0" borderId="3" xfId="128" applyNumberFormat="1" applyFont="1" applyBorder="1" applyAlignment="1" applyProtection="1">
      <alignment horizontal="right"/>
    </xf>
    <xf numFmtId="0" fontId="59" fillId="46" borderId="3" xfId="0" applyNumberFormat="1" applyFont="1" applyFill="1" applyBorder="1" applyAlignment="1" applyProtection="1">
      <alignment horizontal="center" vertical="center" wrapText="1"/>
    </xf>
    <xf numFmtId="182" fontId="60" fillId="0" borderId="3" xfId="128" applyNumberFormat="1" applyFont="1" applyBorder="1" applyAlignment="1" applyProtection="1">
      <alignment horizontal="right"/>
      <protection locked="0"/>
    </xf>
    <xf numFmtId="185" fontId="60" fillId="0" borderId="3" xfId="128" applyNumberFormat="1" applyFont="1" applyBorder="1" applyAlignment="1" applyProtection="1">
      <alignment horizontal="right"/>
    </xf>
    <xf numFmtId="185" fontId="59" fillId="46" borderId="6" xfId="0" applyNumberFormat="1" applyFont="1" applyFill="1" applyBorder="1" applyAlignment="1" applyProtection="1">
      <alignment horizontal="right" vertical="center"/>
    </xf>
    <xf numFmtId="0" fontId="61" fillId="46" borderId="3" xfId="0" applyNumberFormat="1" applyFont="1" applyFill="1" applyBorder="1" applyAlignment="1" applyProtection="1">
      <alignment vertical="center" wrapText="1"/>
    </xf>
    <xf numFmtId="185" fontId="60" fillId="0" borderId="6" xfId="0" applyNumberFormat="1" applyFont="1" applyBorder="1" applyAlignment="1" applyProtection="1">
      <alignment horizontal="right" vertical="center"/>
      <protection locked="0"/>
    </xf>
    <xf numFmtId="0" fontId="16" fillId="48" borderId="3" xfId="0" applyNumberFormat="1" applyFont="1" applyFill="1" applyBorder="1" applyAlignment="1" applyProtection="1">
      <alignment horizontal="left" vertical="center"/>
    </xf>
    <xf numFmtId="0" fontId="10" fillId="48" borderId="3" xfId="0" applyNumberFormat="1" applyFont="1" applyFill="1" applyBorder="1" applyAlignment="1" applyProtection="1">
      <alignment horizontal="left" vertical="center"/>
    </xf>
    <xf numFmtId="0" fontId="10" fillId="48" borderId="18" xfId="0" applyNumberFormat="1" applyFont="1" applyFill="1" applyBorder="1" applyAlignment="1" applyProtection="1">
      <alignment horizontal="left" vertical="center"/>
    </xf>
    <xf numFmtId="186" fontId="60" fillId="0" borderId="3" xfId="95" applyNumberFormat="1" applyFont="1" applyFill="1" applyBorder="1" applyAlignment="1" applyProtection="1">
      <alignment horizontal="right" vertical="center"/>
      <protection locked="0"/>
    </xf>
    <xf numFmtId="180" fontId="59" fillId="0" borderId="3" xfId="128" applyNumberFormat="1" applyFont="1" applyBorder="1" applyAlignment="1" applyProtection="1">
      <alignment horizontal="right"/>
    </xf>
    <xf numFmtId="180" fontId="60" fillId="0" borderId="3" xfId="128" applyNumberFormat="1" applyFont="1" applyBorder="1" applyAlignment="1" applyProtection="1">
      <alignment horizontal="right"/>
    </xf>
    <xf numFmtId="186" fontId="5" fillId="0" borderId="3" xfId="95" applyNumberFormat="1" applyFont="1" applyFill="1" applyBorder="1" applyAlignment="1" applyProtection="1">
      <alignment horizontal="center" vertical="center"/>
      <protection locked="0"/>
    </xf>
    <xf numFmtId="180" fontId="5" fillId="0" borderId="3" xfId="95" applyNumberFormat="1" applyFont="1" applyBorder="1" applyAlignment="1" applyProtection="1">
      <alignment horizontal="right"/>
    </xf>
    <xf numFmtId="185" fontId="4" fillId="0" borderId="18" xfId="0" applyNumberFormat="1" applyFont="1" applyBorder="1" applyAlignment="1" applyProtection="1">
      <alignment horizontal="center" vertical="center" wrapText="1"/>
      <protection locked="0"/>
    </xf>
    <xf numFmtId="185" fontId="4" fillId="0" borderId="19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185" fontId="4" fillId="0" borderId="17" xfId="0" applyNumberFormat="1" applyFont="1" applyBorder="1" applyAlignment="1" applyProtection="1">
      <alignment horizontal="center" vertical="distributed"/>
      <protection locked="0"/>
    </xf>
    <xf numFmtId="185" fontId="4" fillId="0" borderId="6" xfId="0" applyNumberFormat="1" applyFont="1" applyBorder="1" applyAlignment="1" applyProtection="1">
      <alignment horizontal="center" vertical="distributed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distributed"/>
      <protection locked="0"/>
    </xf>
    <xf numFmtId="0" fontId="4" fillId="0" borderId="6" xfId="0" applyFont="1" applyBorder="1" applyAlignment="1" applyProtection="1">
      <alignment horizontal="center" vertical="distributed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 vertical="distributed"/>
      <protection locked="0"/>
    </xf>
    <xf numFmtId="0" fontId="4" fillId="0" borderId="19" xfId="0" applyFont="1" applyBorder="1" applyAlignment="1" applyProtection="1">
      <alignment horizontal="center" vertical="distributed"/>
      <protection locked="0"/>
    </xf>
    <xf numFmtId="184" fontId="4" fillId="0" borderId="17" xfId="0" applyNumberFormat="1" applyFont="1" applyBorder="1" applyAlignment="1" applyProtection="1">
      <alignment horizontal="center" vertical="center" wrapText="1"/>
      <protection locked="0"/>
    </xf>
    <xf numFmtId="184" fontId="4" fillId="0" borderId="6" xfId="0" applyNumberFormat="1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 wrapText="1"/>
    </xf>
  </cellXfs>
  <cellStyles count="149">
    <cellStyle name="_20100326高清市院遂宁检察院1080P配置清单26日改" xfId="1"/>
    <cellStyle name="_Book1" xfId="2"/>
    <cellStyle name="_Book1_1" xfId="3"/>
    <cellStyle name="_Book1_2" xfId="4"/>
    <cellStyle name="_ET_STYLE_NoName_00_" xfId="5"/>
    <cellStyle name="_ET_STYLE_NoName_00__Book1" xfId="6"/>
    <cellStyle name="_ET_STYLE_NoName_00__Book1_1" xfId="7"/>
    <cellStyle name="_ET_STYLE_NoName_00__Sheet3" xfId="8"/>
    <cellStyle name="_弱电系统设备配置报价清单" xfId="9"/>
    <cellStyle name="0,0_x000d_&#10;NA_x000d_&#10;" xfId="10"/>
    <cellStyle name="20% - 强调文字颜色 1" xfId="11" builtinId="30" customBuiltin="1"/>
    <cellStyle name="20% - 强调文字颜色 2" xfId="12" builtinId="34" customBuiltin="1"/>
    <cellStyle name="20% - 强调文字颜色 3" xfId="13" builtinId="38" customBuiltin="1"/>
    <cellStyle name="20% - 强调文字颜色 4" xfId="14" builtinId="42" customBuiltin="1"/>
    <cellStyle name="20% - 强调文字颜色 5" xfId="15" builtinId="46" customBuiltin="1"/>
    <cellStyle name="20% - 强调文字颜色 6" xfId="16" builtinId="50" customBuiltin="1"/>
    <cellStyle name="40% - 强调文字颜色 1" xfId="17" builtinId="31" customBuiltin="1"/>
    <cellStyle name="40% - 强调文字颜色 2" xfId="18" builtinId="35" customBuiltin="1"/>
    <cellStyle name="40% - 强调文字颜色 3" xfId="19" builtinId="39" customBuiltin="1"/>
    <cellStyle name="40% - 强调文字颜色 4" xfId="20" builtinId="43" customBuiltin="1"/>
    <cellStyle name="40% - 强调文字颜色 5" xfId="21" builtinId="47" customBuiltin="1"/>
    <cellStyle name="40% - 强调文字颜色 6" xfId="22" builtinId="51" customBuiltin="1"/>
    <cellStyle name="60% - 强调文字颜色 1" xfId="23" builtinId="32" customBuiltin="1"/>
    <cellStyle name="60% - 强调文字颜色 2" xfId="24" builtinId="36" customBuiltin="1"/>
    <cellStyle name="60% - 强调文字颜色 3" xfId="25" builtinId="40" customBuiltin="1"/>
    <cellStyle name="60% - 强调文字颜色 4" xfId="26" builtinId="44" customBuiltin="1"/>
    <cellStyle name="60% - 强调文字颜色 5" xfId="27" builtinId="48" customBuiltin="1"/>
    <cellStyle name="60% - 强调文字颜色 6" xfId="28" builtinId="52" customBuiltin="1"/>
    <cellStyle name="6mal" xfId="29"/>
    <cellStyle name="Accent1" xfId="30"/>
    <cellStyle name="Accent1 - 20%" xfId="31"/>
    <cellStyle name="Accent1 - 40%" xfId="32"/>
    <cellStyle name="Accent1 - 60%" xfId="33"/>
    <cellStyle name="Accent2" xfId="34"/>
    <cellStyle name="Accent2 - 20%" xfId="35"/>
    <cellStyle name="Accent2 - 40%" xfId="36"/>
    <cellStyle name="Accent2 - 60%" xfId="37"/>
    <cellStyle name="Accent3" xfId="38"/>
    <cellStyle name="Accent3 - 20%" xfId="39"/>
    <cellStyle name="Accent3 - 40%" xfId="40"/>
    <cellStyle name="Accent3 - 60%" xfId="41"/>
    <cellStyle name="Accent4" xfId="42"/>
    <cellStyle name="Accent4 - 20%" xfId="43"/>
    <cellStyle name="Accent4 - 40%" xfId="44"/>
    <cellStyle name="Accent4 - 60%" xfId="45"/>
    <cellStyle name="Accent5" xfId="46"/>
    <cellStyle name="Accent5 - 20%" xfId="47"/>
    <cellStyle name="Accent5 - 40%" xfId="48"/>
    <cellStyle name="Accent5 - 60%" xfId="49"/>
    <cellStyle name="Accent6" xfId="50"/>
    <cellStyle name="Accent6 - 20%" xfId="51"/>
    <cellStyle name="Accent6 - 40%" xfId="52"/>
    <cellStyle name="Accent6 - 60%" xfId="53"/>
    <cellStyle name="args.style" xfId="54"/>
    <cellStyle name="Comma [0]_!!!GO" xfId="55"/>
    <cellStyle name="comma zerodec" xfId="56"/>
    <cellStyle name="Comma_!!!GO" xfId="57"/>
    <cellStyle name="Currency [0]_!!!GO" xfId="58"/>
    <cellStyle name="Currency_!!!GO" xfId="59"/>
    <cellStyle name="Currency1" xfId="60"/>
    <cellStyle name="Date" xfId="61"/>
    <cellStyle name="Dollar (zero dec)" xfId="62"/>
    <cellStyle name="Grey" xfId="63"/>
    <cellStyle name="Header1" xfId="64"/>
    <cellStyle name="Header2" xfId="65"/>
    <cellStyle name="Input [yellow]" xfId="66"/>
    <cellStyle name="Input Cells" xfId="67"/>
    <cellStyle name="Linked Cells" xfId="68"/>
    <cellStyle name="Millares [0]_96 Risk" xfId="69"/>
    <cellStyle name="Millares_96 Risk" xfId="70"/>
    <cellStyle name="Milliers [0]_!!!GO" xfId="71"/>
    <cellStyle name="Milliers_!!!GO" xfId="72"/>
    <cellStyle name="Moneda [0]_96 Risk" xfId="73"/>
    <cellStyle name="Moneda_96 Risk" xfId="74"/>
    <cellStyle name="Mon閠aire [0]_!!!GO" xfId="75"/>
    <cellStyle name="Mon閠aire_!!!GO" xfId="76"/>
    <cellStyle name="New Times Roman" xfId="77"/>
    <cellStyle name="no dec" xfId="78"/>
    <cellStyle name="Normal - Style1" xfId="79"/>
    <cellStyle name="Normal_!!!GO" xfId="80"/>
    <cellStyle name="per.style" xfId="81"/>
    <cellStyle name="Percent [2]" xfId="82"/>
    <cellStyle name="Percent_!!!GO" xfId="83"/>
    <cellStyle name="Pourcentage_pldt" xfId="84"/>
    <cellStyle name="PSChar" xfId="85"/>
    <cellStyle name="PSDate" xfId="86"/>
    <cellStyle name="PSDec" xfId="87"/>
    <cellStyle name="PSHeading" xfId="88"/>
    <cellStyle name="PSInt" xfId="89"/>
    <cellStyle name="PSSpacer" xfId="90"/>
    <cellStyle name="sstot" xfId="91"/>
    <cellStyle name="Standard_AREAS" xfId="92"/>
    <cellStyle name="t" xfId="93"/>
    <cellStyle name="t_HVAC Equipment (3)" xfId="94"/>
    <cellStyle name="百分比" xfId="95" builtinId="5"/>
    <cellStyle name="捠壿 [0.00]_Region Orders (2)" xfId="96"/>
    <cellStyle name="捠壿_Region Orders (2)" xfId="97"/>
    <cellStyle name="编号" xfId="98"/>
    <cellStyle name="标题" xfId="99" builtinId="15" customBuiltin="1"/>
    <cellStyle name="标题 1" xfId="100" builtinId="16" customBuiltin="1"/>
    <cellStyle name="标题 2" xfId="101" builtinId="17" customBuiltin="1"/>
    <cellStyle name="标题 3" xfId="102" builtinId="18" customBuiltin="1"/>
    <cellStyle name="标题 4" xfId="103" builtinId="19" customBuiltin="1"/>
    <cellStyle name="标题1" xfId="104"/>
    <cellStyle name="表标题" xfId="105"/>
    <cellStyle name="部门" xfId="106"/>
    <cellStyle name="差" xfId="107" builtinId="27" customBuiltin="1"/>
    <cellStyle name="差_Book1" xfId="108"/>
    <cellStyle name="常规" xfId="0" builtinId="0"/>
    <cellStyle name="常规 5 2" xfId="109"/>
    <cellStyle name="超级链接" xfId="110"/>
    <cellStyle name="分级显示行_1_Book1" xfId="111"/>
    <cellStyle name="分级显示列_1_Book1" xfId="112"/>
    <cellStyle name="好" xfId="113" builtinId="26" customBuiltin="1"/>
    <cellStyle name="好_Book1" xfId="114"/>
    <cellStyle name="后继超级链接" xfId="115"/>
    <cellStyle name="汇总" xfId="116" builtinId="25" customBuiltin="1"/>
    <cellStyle name="计算" xfId="117" builtinId="22" customBuiltin="1"/>
    <cellStyle name="检查单元格" xfId="118" builtinId="23" customBuiltin="1"/>
    <cellStyle name="解释性文本" xfId="119" builtinId="53" customBuiltin="1"/>
    <cellStyle name="借出原因" xfId="120"/>
    <cellStyle name="警告文本" xfId="121" builtinId="11" customBuiltin="1"/>
    <cellStyle name="链接单元格" xfId="122" builtinId="24" customBuiltin="1"/>
    <cellStyle name="普通_97-917" xfId="123"/>
    <cellStyle name="千分位[0]_laroux" xfId="124"/>
    <cellStyle name="千分位_97-917" xfId="125"/>
    <cellStyle name="千位[0]_ 方正PC" xfId="126"/>
    <cellStyle name="千位_ 方正PC" xfId="127"/>
    <cellStyle name="千位分隔" xfId="128" builtinId="3"/>
    <cellStyle name="强调 1" xfId="129"/>
    <cellStyle name="强调 2" xfId="130"/>
    <cellStyle name="强调 3" xfId="131"/>
    <cellStyle name="强调文字颜色 1" xfId="132" builtinId="29" customBuiltin="1"/>
    <cellStyle name="强调文字颜色 2" xfId="133" builtinId="33" customBuiltin="1"/>
    <cellStyle name="强调文字颜色 3" xfId="134" builtinId="37" customBuiltin="1"/>
    <cellStyle name="强调文字颜色 4" xfId="135" builtinId="41" customBuiltin="1"/>
    <cellStyle name="强调文字颜色 5" xfId="136" builtinId="45" customBuiltin="1"/>
    <cellStyle name="强调文字颜色 6" xfId="137" builtinId="49" customBuiltin="1"/>
    <cellStyle name="日期" xfId="138"/>
    <cellStyle name="商品名称" xfId="139"/>
    <cellStyle name="适中" xfId="140" builtinId="28" customBuiltin="1"/>
    <cellStyle name="输出" xfId="141" builtinId="21" customBuiltin="1"/>
    <cellStyle name="输入" xfId="142" builtinId="20" customBuiltin="1"/>
    <cellStyle name="数量" xfId="143"/>
    <cellStyle name="样式 1" xfId="144"/>
    <cellStyle name="昗弨_Pacific Region P&amp;L" xfId="145"/>
    <cellStyle name="寘嬫愗傝 [0.00]_Region Orders (2)" xfId="146"/>
    <cellStyle name="寘嬫愗傝_Region Orders (2)" xfId="147"/>
    <cellStyle name="注释" xfId="148" builtinId="10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124.1.30/cgi-bin/read_attach/application/octet-stream%7f1MKxqC5YTFM=/&#25509;&#25910;&#25991;&#20214;&#30446;&#24405;/&#39044;&#31639;&#32929;212052004-5-13%2016&#65306;33&#65306;36/2004&#24180;&#24120;&#29992;/2004&#26376;&#2525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  <sheetName val="合计"/>
      <sheetName val="行政区划"/>
      <sheetName val="Open"/>
      <sheetName val="Sheet1"/>
      <sheetName val="G.1R-Shou COP Gf"/>
      <sheetName val="eqpmad2"/>
      <sheetName val="人员支出"/>
      <sheetName val="财政供养人员增幅"/>
      <sheetName val="P1012001"/>
      <sheetName val="中小学生"/>
      <sheetName val="本年收入合计"/>
      <sheetName val="C0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zoomScaleSheetLayoutView="75" workbookViewId="0">
      <pane xSplit="1" ySplit="4" topLeftCell="B11" activePane="bottomRight" state="frozenSplit"/>
      <selection pane="topRight" activeCell="B1" sqref="B1"/>
      <selection pane="bottomLeft" activeCell="A5" sqref="A5"/>
      <selection pane="bottomRight" activeCell="E17" sqref="E17"/>
    </sheetView>
  </sheetViews>
  <sheetFormatPr defaultRowHeight="14.25"/>
  <cols>
    <col min="1" max="1" width="30.625" style="4" customWidth="1"/>
    <col min="2" max="2" width="9.125" style="4" customWidth="1"/>
    <col min="3" max="3" width="12" style="33" customWidth="1"/>
    <col min="4" max="4" width="11.5" style="33" customWidth="1"/>
    <col min="5" max="5" width="12.375" style="33" customWidth="1"/>
    <col min="6" max="6" width="10.125" style="33" customWidth="1"/>
    <col min="7" max="7" width="11.625" style="33" customWidth="1"/>
    <col min="8" max="8" width="11.25" style="41" customWidth="1"/>
    <col min="9" max="9" width="10.75" style="43" customWidth="1"/>
    <col min="10" max="14" width="9" style="33"/>
    <col min="15" max="16" width="9" style="30"/>
    <col min="17" max="16384" width="9" style="4"/>
  </cols>
  <sheetData>
    <row r="1" spans="1:16" ht="25.5" customHeight="1">
      <c r="A1" s="75" t="s">
        <v>83</v>
      </c>
      <c r="B1" s="75"/>
      <c r="C1" s="75"/>
      <c r="D1" s="75"/>
      <c r="E1" s="75"/>
      <c r="F1" s="75"/>
      <c r="G1" s="75"/>
      <c r="H1" s="75"/>
      <c r="I1" s="75"/>
    </row>
    <row r="2" spans="1:16" ht="25.5" customHeight="1">
      <c r="A2" s="5"/>
      <c r="B2" s="6"/>
      <c r="C2" s="34"/>
      <c r="D2" s="34"/>
      <c r="E2" s="34"/>
      <c r="F2" s="34"/>
      <c r="G2" s="35"/>
      <c r="H2" s="40" t="s">
        <v>19</v>
      </c>
      <c r="I2" s="42"/>
    </row>
    <row r="3" spans="1:16" s="48" customFormat="1" ht="15" customHeight="1">
      <c r="A3" s="78" t="s">
        <v>20</v>
      </c>
      <c r="B3" s="80" t="s">
        <v>21</v>
      </c>
      <c r="C3" s="76" t="s">
        <v>22</v>
      </c>
      <c r="D3" s="76" t="s">
        <v>23</v>
      </c>
      <c r="E3" s="76" t="s">
        <v>24</v>
      </c>
      <c r="F3" s="76" t="s">
        <v>1</v>
      </c>
      <c r="G3" s="76" t="s">
        <v>25</v>
      </c>
      <c r="H3" s="73" t="s">
        <v>26</v>
      </c>
      <c r="I3" s="74"/>
      <c r="J3" s="46"/>
      <c r="K3" s="46"/>
      <c r="L3" s="46"/>
      <c r="M3" s="46"/>
      <c r="N3" s="46"/>
      <c r="O3" s="47"/>
      <c r="P3" s="47"/>
    </row>
    <row r="4" spans="1:16" s="48" customFormat="1" ht="15" customHeight="1">
      <c r="A4" s="79"/>
      <c r="B4" s="81"/>
      <c r="C4" s="77"/>
      <c r="D4" s="77"/>
      <c r="E4" s="77"/>
      <c r="F4" s="77"/>
      <c r="G4" s="77"/>
      <c r="H4" s="49" t="s">
        <v>2</v>
      </c>
      <c r="I4" s="45" t="s">
        <v>27</v>
      </c>
      <c r="J4" s="46"/>
      <c r="K4" s="46"/>
      <c r="L4" s="46"/>
      <c r="M4" s="46"/>
      <c r="N4" s="46"/>
      <c r="O4" s="47"/>
      <c r="P4" s="47"/>
    </row>
    <row r="5" spans="1:16" s="18" customFormat="1" ht="21.75" customHeight="1">
      <c r="A5" s="52" t="s">
        <v>28</v>
      </c>
      <c r="B5" s="53">
        <v>100</v>
      </c>
      <c r="C5" s="54">
        <f>C6+C39</f>
        <v>106539</v>
      </c>
      <c r="D5" s="54">
        <f>D6+D39</f>
        <v>9580</v>
      </c>
      <c r="E5" s="54">
        <f>E6+E39</f>
        <v>48800</v>
      </c>
      <c r="F5" s="68">
        <f>IF(C5&lt;&gt;0,ROUND(E5/C5,4)*100,0)</f>
        <v>45.800000000000004</v>
      </c>
      <c r="G5" s="54">
        <f>G6+G39</f>
        <v>37685</v>
      </c>
      <c r="H5" s="55">
        <f>E5-G5</f>
        <v>11115</v>
      </c>
      <c r="I5" s="69">
        <f t="shared" ref="I5:I10" si="0">H5/G5*100</f>
        <v>29.494493830436515</v>
      </c>
      <c r="J5" s="38"/>
      <c r="K5" s="38"/>
      <c r="L5" s="38"/>
      <c r="M5" s="38"/>
      <c r="N5" s="38"/>
      <c r="O5" s="32"/>
      <c r="P5" s="32"/>
    </row>
    <row r="6" spans="1:16" s="18" customFormat="1" ht="21.75" customHeight="1">
      <c r="A6" s="15" t="s">
        <v>29</v>
      </c>
      <c r="B6" s="53">
        <v>200</v>
      </c>
      <c r="C6" s="54">
        <f>C7+C25</f>
        <v>76539</v>
      </c>
      <c r="D6" s="54">
        <f>D7+D25</f>
        <v>5592</v>
      </c>
      <c r="E6" s="54">
        <f>E7+E25</f>
        <v>32054</v>
      </c>
      <c r="F6" s="68">
        <f>IF(C6&lt;&gt;0,ROUND(E6/C6,4)*100,0)</f>
        <v>41.88</v>
      </c>
      <c r="G6" s="54">
        <f>G7+G25</f>
        <v>28489</v>
      </c>
      <c r="H6" s="55">
        <f t="shared" ref="H6:H39" si="1">E6-G6</f>
        <v>3565</v>
      </c>
      <c r="I6" s="69">
        <f t="shared" si="0"/>
        <v>12.51360174102285</v>
      </c>
      <c r="J6" s="38"/>
      <c r="K6" s="38"/>
      <c r="L6" s="38"/>
      <c r="M6" s="38"/>
      <c r="N6" s="38"/>
      <c r="O6" s="32"/>
      <c r="P6" s="32"/>
    </row>
    <row r="7" spans="1:16" s="18" customFormat="1" ht="21.75" customHeight="1">
      <c r="A7" s="15" t="s">
        <v>30</v>
      </c>
      <c r="B7" s="53"/>
      <c r="C7" s="54">
        <f>SUM(C8:C24)</f>
        <v>55888</v>
      </c>
      <c r="D7" s="54">
        <f>SUM(D8:D24)</f>
        <v>3263</v>
      </c>
      <c r="E7" s="54">
        <f>SUM(E8:E24)</f>
        <v>22810</v>
      </c>
      <c r="F7" s="68">
        <f>IF(C7&lt;&gt;0,ROUND(E7/C7,4)*100,0)</f>
        <v>40.81</v>
      </c>
      <c r="G7" s="54">
        <f>SUM(G8:G24)</f>
        <v>21686</v>
      </c>
      <c r="H7" s="55">
        <f t="shared" si="1"/>
        <v>1124</v>
      </c>
      <c r="I7" s="69">
        <f t="shared" si="0"/>
        <v>5.183067416766578</v>
      </c>
      <c r="J7" s="38"/>
      <c r="K7" s="38"/>
      <c r="L7" s="38"/>
      <c r="M7" s="38"/>
      <c r="N7" s="38"/>
      <c r="O7" s="32"/>
      <c r="P7" s="32"/>
    </row>
    <row r="8" spans="1:16" s="7" customFormat="1" ht="21.75" customHeight="1">
      <c r="A8" s="17" t="s">
        <v>31</v>
      </c>
      <c r="B8" s="53">
        <v>201</v>
      </c>
      <c r="C8" s="56">
        <v>22150</v>
      </c>
      <c r="D8" s="57">
        <v>1450</v>
      </c>
      <c r="E8" s="57">
        <v>9437</v>
      </c>
      <c r="F8" s="68">
        <f>IF(C8&lt;&gt;0,ROUND(E8/C8,4)*100,0)</f>
        <v>42.6</v>
      </c>
      <c r="G8" s="57">
        <v>9320</v>
      </c>
      <c r="H8" s="58">
        <f t="shared" si="1"/>
        <v>117</v>
      </c>
      <c r="I8" s="70">
        <f t="shared" si="0"/>
        <v>1.2553648068669527</v>
      </c>
      <c r="J8" s="36"/>
      <c r="K8" s="36"/>
      <c r="L8" s="36"/>
      <c r="M8" s="36"/>
      <c r="N8" s="36"/>
      <c r="O8" s="31"/>
      <c r="P8" s="31"/>
    </row>
    <row r="9" spans="1:16" s="7" customFormat="1" ht="21.75" customHeight="1">
      <c r="A9" s="17" t="s">
        <v>32</v>
      </c>
      <c r="B9" s="53">
        <v>202</v>
      </c>
      <c r="C9" s="56">
        <v>50</v>
      </c>
      <c r="D9" s="57">
        <v>0</v>
      </c>
      <c r="E9" s="57"/>
      <c r="F9" s="68">
        <f t="shared" ref="F9:F39" si="2">IF(C9&lt;&gt;0,ROUND(E9/C9,4)*100,0)</f>
        <v>0</v>
      </c>
      <c r="G9" s="57">
        <v>7</v>
      </c>
      <c r="H9" s="58">
        <f t="shared" si="1"/>
        <v>-7</v>
      </c>
      <c r="I9" s="70">
        <f t="shared" si="0"/>
        <v>-100</v>
      </c>
      <c r="J9" s="36"/>
      <c r="K9" s="36"/>
      <c r="L9" s="36"/>
      <c r="M9" s="36"/>
      <c r="N9" s="36"/>
      <c r="O9" s="31"/>
      <c r="P9" s="31"/>
    </row>
    <row r="10" spans="1:16" s="7" customFormat="1" ht="21.75" customHeight="1">
      <c r="A10" s="17" t="s">
        <v>33</v>
      </c>
      <c r="B10" s="53">
        <v>203</v>
      </c>
      <c r="C10" s="56">
        <v>2070</v>
      </c>
      <c r="D10" s="57">
        <v>234</v>
      </c>
      <c r="E10" s="57">
        <v>869</v>
      </c>
      <c r="F10" s="68">
        <f t="shared" si="2"/>
        <v>41.980000000000004</v>
      </c>
      <c r="G10" s="57">
        <v>1037</v>
      </c>
      <c r="H10" s="58">
        <f t="shared" si="1"/>
        <v>-168</v>
      </c>
      <c r="I10" s="70">
        <f t="shared" si="0"/>
        <v>-16.200578592092572</v>
      </c>
      <c r="J10" s="36"/>
      <c r="K10" s="36"/>
      <c r="L10" s="36"/>
      <c r="M10" s="36"/>
      <c r="N10" s="36"/>
      <c r="O10" s="31"/>
      <c r="P10" s="31"/>
    </row>
    <row r="11" spans="1:16" s="7" customFormat="1" ht="21.75" customHeight="1">
      <c r="A11" s="17" t="s">
        <v>34</v>
      </c>
      <c r="B11" s="53">
        <v>204</v>
      </c>
      <c r="C11" s="56"/>
      <c r="D11" s="57">
        <v>0</v>
      </c>
      <c r="E11" s="57"/>
      <c r="F11" s="68">
        <f t="shared" si="2"/>
        <v>0</v>
      </c>
      <c r="G11" s="57"/>
      <c r="H11" s="58">
        <f t="shared" si="1"/>
        <v>0</v>
      </c>
      <c r="I11" s="70"/>
      <c r="J11" s="36"/>
      <c r="K11" s="36"/>
      <c r="L11" s="36"/>
      <c r="M11" s="36"/>
      <c r="N11" s="36"/>
      <c r="O11" s="31"/>
      <c r="P11" s="31"/>
    </row>
    <row r="12" spans="1:16" s="7" customFormat="1" ht="21.75" customHeight="1">
      <c r="A12" s="17" t="s">
        <v>35</v>
      </c>
      <c r="B12" s="53">
        <v>205</v>
      </c>
      <c r="C12" s="56">
        <v>1318</v>
      </c>
      <c r="D12" s="57">
        <v>70</v>
      </c>
      <c r="E12" s="57">
        <v>893</v>
      </c>
      <c r="F12" s="68">
        <f t="shared" si="2"/>
        <v>67.75</v>
      </c>
      <c r="G12" s="57">
        <v>617</v>
      </c>
      <c r="H12" s="58">
        <f t="shared" si="1"/>
        <v>276</v>
      </c>
      <c r="I12" s="70">
        <f>H12/G12*100</f>
        <v>44.732576985413289</v>
      </c>
      <c r="J12" s="36"/>
      <c r="K12" s="36"/>
      <c r="L12" s="36"/>
      <c r="M12" s="36"/>
      <c r="N12" s="36"/>
      <c r="O12" s="31"/>
      <c r="P12" s="31"/>
    </row>
    <row r="13" spans="1:16" s="7" customFormat="1" ht="21.75" customHeight="1">
      <c r="A13" s="17" t="s">
        <v>36</v>
      </c>
      <c r="B13" s="53">
        <v>206</v>
      </c>
      <c r="C13" s="56">
        <v>18</v>
      </c>
      <c r="D13" s="57">
        <v>1</v>
      </c>
      <c r="E13" s="57">
        <v>11</v>
      </c>
      <c r="F13" s="68">
        <f t="shared" si="2"/>
        <v>61.11</v>
      </c>
      <c r="G13" s="57">
        <v>8</v>
      </c>
      <c r="H13" s="58">
        <f t="shared" si="1"/>
        <v>3</v>
      </c>
      <c r="I13" s="70">
        <f>H13/G13*100</f>
        <v>37.5</v>
      </c>
      <c r="J13" s="36"/>
      <c r="K13" s="36"/>
      <c r="L13" s="36"/>
      <c r="M13" s="36"/>
      <c r="N13" s="36"/>
      <c r="O13" s="31"/>
      <c r="P13" s="31"/>
    </row>
    <row r="14" spans="1:16" s="7" customFormat="1" ht="21.75" customHeight="1">
      <c r="A14" s="17" t="s">
        <v>37</v>
      </c>
      <c r="B14" s="53">
        <v>208</v>
      </c>
      <c r="C14" s="56">
        <v>8147</v>
      </c>
      <c r="D14" s="57">
        <v>477</v>
      </c>
      <c r="E14" s="57">
        <v>3316</v>
      </c>
      <c r="F14" s="68">
        <f t="shared" si="2"/>
        <v>40.699999999999996</v>
      </c>
      <c r="G14" s="57">
        <v>3548</v>
      </c>
      <c r="H14" s="58">
        <f t="shared" si="1"/>
        <v>-232</v>
      </c>
      <c r="I14" s="70">
        <f t="shared" ref="I14:I21" si="3">H14/G14*100</f>
        <v>-6.538895152198422</v>
      </c>
      <c r="J14" s="36"/>
      <c r="K14" s="36"/>
      <c r="L14" s="36"/>
      <c r="M14" s="36"/>
      <c r="N14" s="36"/>
      <c r="O14" s="31"/>
      <c r="P14" s="31"/>
    </row>
    <row r="15" spans="1:16" s="7" customFormat="1" ht="21.75" customHeight="1">
      <c r="A15" s="17" t="s">
        <v>38</v>
      </c>
      <c r="B15" s="53">
        <v>209</v>
      </c>
      <c r="C15" s="56">
        <v>3800</v>
      </c>
      <c r="D15" s="57">
        <v>135</v>
      </c>
      <c r="E15" s="57">
        <v>1779</v>
      </c>
      <c r="F15" s="68">
        <f t="shared" si="2"/>
        <v>46.82</v>
      </c>
      <c r="G15" s="57">
        <v>1962</v>
      </c>
      <c r="H15" s="58">
        <f t="shared" si="1"/>
        <v>-183</v>
      </c>
      <c r="I15" s="70">
        <f t="shared" si="3"/>
        <v>-9.3272171253822638</v>
      </c>
      <c r="J15" s="36"/>
      <c r="K15" s="36"/>
      <c r="L15" s="36"/>
      <c r="M15" s="36"/>
      <c r="N15" s="36"/>
      <c r="O15" s="31"/>
      <c r="P15" s="31"/>
    </row>
    <row r="16" spans="1:16" s="7" customFormat="1" ht="21.75" customHeight="1">
      <c r="A16" s="17" t="s">
        <v>39</v>
      </c>
      <c r="B16" s="53">
        <v>210</v>
      </c>
      <c r="C16" s="56">
        <v>1185</v>
      </c>
      <c r="D16" s="57">
        <v>98</v>
      </c>
      <c r="E16" s="57">
        <v>532</v>
      </c>
      <c r="F16" s="68">
        <f t="shared" si="2"/>
        <v>44.89</v>
      </c>
      <c r="G16" s="57">
        <v>398</v>
      </c>
      <c r="H16" s="58">
        <f t="shared" si="1"/>
        <v>134</v>
      </c>
      <c r="I16" s="70">
        <f t="shared" si="3"/>
        <v>33.668341708542712</v>
      </c>
      <c r="J16" s="36"/>
      <c r="K16" s="36"/>
      <c r="L16" s="36"/>
      <c r="M16" s="36"/>
      <c r="N16" s="36"/>
      <c r="O16" s="31"/>
      <c r="P16" s="31"/>
    </row>
    <row r="17" spans="1:16" s="7" customFormat="1" ht="21.75" customHeight="1">
      <c r="A17" s="17" t="s">
        <v>40</v>
      </c>
      <c r="B17" s="53">
        <v>211</v>
      </c>
      <c r="C17" s="56">
        <v>2610</v>
      </c>
      <c r="D17" s="57">
        <v>187</v>
      </c>
      <c r="E17" s="57">
        <v>1540</v>
      </c>
      <c r="F17" s="68">
        <f t="shared" si="2"/>
        <v>59</v>
      </c>
      <c r="G17" s="57">
        <v>939</v>
      </c>
      <c r="H17" s="58">
        <f t="shared" si="1"/>
        <v>601</v>
      </c>
      <c r="I17" s="70">
        <f t="shared" si="3"/>
        <v>64.004259850905214</v>
      </c>
      <c r="J17" s="36"/>
      <c r="K17" s="36"/>
      <c r="L17" s="36"/>
      <c r="M17" s="36"/>
      <c r="N17" s="36"/>
      <c r="O17" s="31"/>
      <c r="P17" s="31"/>
    </row>
    <row r="18" spans="1:16" s="7" customFormat="1" ht="21.75" customHeight="1">
      <c r="A18" s="17" t="s">
        <v>41</v>
      </c>
      <c r="B18" s="53">
        <v>212</v>
      </c>
      <c r="C18" s="56">
        <v>4350</v>
      </c>
      <c r="D18" s="57">
        <v>104</v>
      </c>
      <c r="E18" s="57">
        <v>1251</v>
      </c>
      <c r="F18" s="68">
        <f t="shared" si="2"/>
        <v>28.76</v>
      </c>
      <c r="G18" s="57">
        <v>1072</v>
      </c>
      <c r="H18" s="58">
        <f t="shared" si="1"/>
        <v>179</v>
      </c>
      <c r="I18" s="70">
        <f t="shared" si="3"/>
        <v>16.697761194029852</v>
      </c>
      <c r="J18" s="36"/>
      <c r="K18" s="36"/>
      <c r="L18" s="36"/>
      <c r="M18" s="36"/>
      <c r="N18" s="36"/>
      <c r="O18" s="31"/>
      <c r="P18" s="31"/>
    </row>
    <row r="19" spans="1:16" s="7" customFormat="1" ht="21.75" customHeight="1">
      <c r="A19" s="17" t="s">
        <v>79</v>
      </c>
      <c r="B19" s="53">
        <v>213</v>
      </c>
      <c r="C19" s="56">
        <v>1400</v>
      </c>
      <c r="D19" s="57">
        <v>66</v>
      </c>
      <c r="E19" s="57">
        <v>639</v>
      </c>
      <c r="F19" s="68">
        <f t="shared" si="2"/>
        <v>45.64</v>
      </c>
      <c r="G19" s="57">
        <v>668</v>
      </c>
      <c r="H19" s="58">
        <f t="shared" si="1"/>
        <v>-29</v>
      </c>
      <c r="I19" s="70">
        <f t="shared" si="3"/>
        <v>-4.341317365269461</v>
      </c>
      <c r="J19" s="36"/>
      <c r="K19" s="36"/>
      <c r="L19" s="36"/>
      <c r="M19" s="36"/>
      <c r="N19" s="36"/>
      <c r="O19" s="31"/>
      <c r="P19" s="31"/>
    </row>
    <row r="20" spans="1:16" s="7" customFormat="1" ht="21.75" customHeight="1">
      <c r="A20" s="17" t="s">
        <v>42</v>
      </c>
      <c r="B20" s="53">
        <v>214</v>
      </c>
      <c r="C20" s="56">
        <v>950</v>
      </c>
      <c r="D20" s="57">
        <v>0</v>
      </c>
      <c r="E20" s="57"/>
      <c r="F20" s="68">
        <f t="shared" si="2"/>
        <v>0</v>
      </c>
      <c r="G20" s="57">
        <v>116</v>
      </c>
      <c r="H20" s="58">
        <f t="shared" si="1"/>
        <v>-116</v>
      </c>
      <c r="I20" s="70"/>
      <c r="J20" s="36"/>
      <c r="K20" s="36"/>
      <c r="L20" s="36"/>
      <c r="M20" s="36"/>
      <c r="N20" s="36"/>
      <c r="O20" s="31"/>
      <c r="P20" s="31"/>
    </row>
    <row r="21" spans="1:16" s="7" customFormat="1" ht="21.75" customHeight="1">
      <c r="A21" s="17" t="s">
        <v>43</v>
      </c>
      <c r="B21" s="53">
        <v>215</v>
      </c>
      <c r="C21" s="56">
        <v>7515</v>
      </c>
      <c r="D21" s="57">
        <v>441</v>
      </c>
      <c r="E21" s="57">
        <v>2497</v>
      </c>
      <c r="F21" s="68">
        <f t="shared" si="2"/>
        <v>33.229999999999997</v>
      </c>
      <c r="G21" s="57">
        <v>1979</v>
      </c>
      <c r="H21" s="58">
        <f t="shared" si="1"/>
        <v>518</v>
      </c>
      <c r="I21" s="70">
        <f t="shared" si="3"/>
        <v>26.174835775644269</v>
      </c>
      <c r="J21" s="36"/>
      <c r="K21" s="36"/>
      <c r="L21" s="36"/>
      <c r="M21" s="36"/>
      <c r="N21" s="36"/>
      <c r="O21" s="31"/>
      <c r="P21" s="31"/>
    </row>
    <row r="22" spans="1:16" s="7" customFormat="1" ht="21.75" customHeight="1">
      <c r="A22" s="17" t="s">
        <v>44</v>
      </c>
      <c r="B22" s="53">
        <v>216</v>
      </c>
      <c r="C22" s="56">
        <v>275</v>
      </c>
      <c r="D22" s="57"/>
      <c r="E22" s="57"/>
      <c r="F22" s="68">
        <f t="shared" si="2"/>
        <v>0</v>
      </c>
      <c r="G22" s="57"/>
      <c r="H22" s="58">
        <f t="shared" ref="H22:H24" si="4">E22-G22</f>
        <v>0</v>
      </c>
      <c r="I22" s="70"/>
      <c r="J22" s="36"/>
      <c r="K22" s="36"/>
      <c r="L22" s="36"/>
      <c r="M22" s="36"/>
      <c r="N22" s="36"/>
      <c r="O22" s="31"/>
      <c r="P22" s="31"/>
    </row>
    <row r="23" spans="1:16" s="7" customFormat="1" ht="21.75" customHeight="1">
      <c r="A23" s="17" t="s">
        <v>58</v>
      </c>
      <c r="B23" s="53">
        <v>217</v>
      </c>
      <c r="C23" s="56">
        <v>50</v>
      </c>
      <c r="D23" s="57"/>
      <c r="E23" s="57">
        <v>42</v>
      </c>
      <c r="F23" s="68">
        <f t="shared" si="2"/>
        <v>84</v>
      </c>
      <c r="G23" s="39">
        <v>15</v>
      </c>
      <c r="H23" s="58">
        <f t="shared" si="4"/>
        <v>27</v>
      </c>
      <c r="I23" s="70">
        <f t="shared" ref="I23" si="5">H23/G23*100</f>
        <v>180</v>
      </c>
      <c r="J23" s="36"/>
      <c r="K23" s="36"/>
      <c r="L23" s="36"/>
      <c r="M23" s="36"/>
      <c r="N23" s="36"/>
      <c r="O23" s="31"/>
      <c r="P23" s="31"/>
    </row>
    <row r="24" spans="1:16" s="7" customFormat="1" ht="21.75" customHeight="1">
      <c r="A24" s="17" t="s">
        <v>80</v>
      </c>
      <c r="B24" s="53"/>
      <c r="C24" s="56"/>
      <c r="D24" s="57"/>
      <c r="E24" s="57">
        <v>4</v>
      </c>
      <c r="F24" s="68">
        <f t="shared" si="2"/>
        <v>0</v>
      </c>
      <c r="G24" s="57"/>
      <c r="H24" s="58">
        <f t="shared" si="4"/>
        <v>4</v>
      </c>
      <c r="I24" s="70"/>
      <c r="J24" s="36"/>
      <c r="K24" s="36"/>
      <c r="L24" s="36"/>
      <c r="M24" s="36"/>
      <c r="N24" s="36"/>
      <c r="O24" s="31"/>
      <c r="P24" s="31"/>
    </row>
    <row r="25" spans="1:16" s="18" customFormat="1" ht="21.75" customHeight="1">
      <c r="A25" s="15" t="s">
        <v>45</v>
      </c>
      <c r="B25" s="53"/>
      <c r="C25" s="54">
        <f>SUM(C26,C32:C38)</f>
        <v>20651</v>
      </c>
      <c r="D25" s="54">
        <f>SUM(D26,D32:D38)</f>
        <v>2329</v>
      </c>
      <c r="E25" s="54">
        <f>SUM(E26,E32:E38)</f>
        <v>9244</v>
      </c>
      <c r="F25" s="68">
        <f t="shared" si="2"/>
        <v>44.76</v>
      </c>
      <c r="G25" s="37">
        <f>SUM(G26,G32:G38)</f>
        <v>6803</v>
      </c>
      <c r="H25" s="55">
        <f t="shared" si="1"/>
        <v>2441</v>
      </c>
      <c r="I25" s="69">
        <f>H25/G25*100</f>
        <v>35.881228869616344</v>
      </c>
      <c r="J25" s="38"/>
      <c r="K25" s="38"/>
      <c r="L25" s="38"/>
      <c r="M25" s="38"/>
      <c r="N25" s="38"/>
      <c r="O25" s="32"/>
      <c r="P25" s="32"/>
    </row>
    <row r="26" spans="1:16" s="7" customFormat="1" ht="21.75" customHeight="1">
      <c r="A26" s="17" t="s">
        <v>46</v>
      </c>
      <c r="B26" s="53">
        <v>218</v>
      </c>
      <c r="C26" s="56">
        <f>SUM(C27:C31)</f>
        <v>1470</v>
      </c>
      <c r="D26" s="56">
        <f t="shared" ref="D26:E26" si="6">SUM(D27:D31)</f>
        <v>101</v>
      </c>
      <c r="E26" s="56">
        <f t="shared" si="6"/>
        <v>600</v>
      </c>
      <c r="F26" s="68">
        <f t="shared" si="2"/>
        <v>40.82</v>
      </c>
      <c r="G26" s="57">
        <f>SUM(G27:G31)</f>
        <v>1468</v>
      </c>
      <c r="H26" s="58">
        <f t="shared" si="1"/>
        <v>-868</v>
      </c>
      <c r="I26" s="70">
        <f>H26/G26*100</f>
        <v>-59.128065395095362</v>
      </c>
      <c r="J26" s="36"/>
      <c r="K26" s="36"/>
      <c r="L26" s="36"/>
      <c r="M26" s="36"/>
      <c r="N26" s="36"/>
      <c r="O26" s="31"/>
      <c r="P26" s="31"/>
    </row>
    <row r="27" spans="1:16" s="7" customFormat="1" ht="21.75" customHeight="1">
      <c r="A27" s="12" t="s">
        <v>47</v>
      </c>
      <c r="B27" s="59">
        <v>159</v>
      </c>
      <c r="C27" s="56">
        <v>1400</v>
      </c>
      <c r="D27" s="57">
        <v>86</v>
      </c>
      <c r="E27" s="57">
        <v>578</v>
      </c>
      <c r="F27" s="68">
        <f t="shared" si="2"/>
        <v>41.29</v>
      </c>
      <c r="G27" s="57">
        <v>564</v>
      </c>
      <c r="H27" s="58">
        <f t="shared" si="1"/>
        <v>14</v>
      </c>
      <c r="I27" s="70">
        <f>H27/G27*100</f>
        <v>2.4822695035460995</v>
      </c>
      <c r="J27" s="36"/>
      <c r="K27" s="36"/>
      <c r="L27" s="36"/>
      <c r="M27" s="36"/>
      <c r="N27" s="36"/>
      <c r="O27" s="31"/>
      <c r="P27" s="31"/>
    </row>
    <row r="28" spans="1:16" s="7" customFormat="1" ht="21.75" customHeight="1">
      <c r="A28" s="11" t="s">
        <v>48</v>
      </c>
      <c r="B28" s="59"/>
      <c r="C28" s="56">
        <v>70</v>
      </c>
      <c r="D28" s="57">
        <v>15</v>
      </c>
      <c r="E28" s="57">
        <v>22</v>
      </c>
      <c r="F28" s="68">
        <f t="shared" si="2"/>
        <v>31.430000000000003</v>
      </c>
      <c r="G28" s="57">
        <v>4</v>
      </c>
      <c r="H28" s="58">
        <f t="shared" si="1"/>
        <v>18</v>
      </c>
      <c r="I28" s="70">
        <f>H28/G28*100</f>
        <v>450</v>
      </c>
      <c r="J28" s="36"/>
      <c r="K28" s="36"/>
      <c r="L28" s="36"/>
      <c r="M28" s="36"/>
      <c r="N28" s="36"/>
      <c r="O28" s="31"/>
      <c r="P28" s="31"/>
    </row>
    <row r="29" spans="1:16" s="7" customFormat="1" ht="21.75" customHeight="1">
      <c r="A29" s="12" t="s">
        <v>49</v>
      </c>
      <c r="B29" s="59"/>
      <c r="C29" s="56"/>
      <c r="D29" s="57">
        <v>0</v>
      </c>
      <c r="E29" s="57"/>
      <c r="F29" s="68">
        <f t="shared" si="2"/>
        <v>0</v>
      </c>
      <c r="G29" s="57"/>
      <c r="H29" s="58">
        <f t="shared" si="1"/>
        <v>0</v>
      </c>
      <c r="I29" s="70"/>
      <c r="J29" s="36"/>
      <c r="K29" s="36"/>
      <c r="L29" s="36"/>
      <c r="M29" s="36"/>
      <c r="N29" s="36"/>
      <c r="O29" s="31"/>
      <c r="P29" s="31"/>
    </row>
    <row r="30" spans="1:16" s="7" customFormat="1" ht="21.75" customHeight="1">
      <c r="A30" s="12" t="s">
        <v>50</v>
      </c>
      <c r="B30" s="59"/>
      <c r="C30" s="56"/>
      <c r="D30" s="57">
        <v>0</v>
      </c>
      <c r="E30" s="57"/>
      <c r="F30" s="68">
        <f t="shared" si="2"/>
        <v>0</v>
      </c>
      <c r="G30" s="57"/>
      <c r="H30" s="58">
        <f t="shared" si="1"/>
        <v>0</v>
      </c>
      <c r="I30" s="70"/>
      <c r="J30" s="36"/>
      <c r="K30" s="36"/>
      <c r="L30" s="36"/>
      <c r="M30" s="36"/>
      <c r="N30" s="36"/>
      <c r="O30" s="31"/>
      <c r="P30" s="31"/>
    </row>
    <row r="31" spans="1:16" s="7" customFormat="1" ht="21.75" customHeight="1">
      <c r="A31" s="11" t="s">
        <v>51</v>
      </c>
      <c r="B31" s="59"/>
      <c r="C31" s="56"/>
      <c r="D31" s="57">
        <v>0</v>
      </c>
      <c r="E31" s="57"/>
      <c r="F31" s="68">
        <f t="shared" si="2"/>
        <v>0</v>
      </c>
      <c r="G31" s="57">
        <v>900</v>
      </c>
      <c r="H31" s="58">
        <f t="shared" si="1"/>
        <v>-900</v>
      </c>
      <c r="I31" s="70"/>
      <c r="J31" s="36"/>
      <c r="K31" s="36"/>
      <c r="L31" s="36"/>
      <c r="M31" s="36"/>
      <c r="N31" s="36"/>
      <c r="O31" s="31"/>
      <c r="P31" s="31"/>
    </row>
    <row r="32" spans="1:16" s="7" customFormat="1" ht="21.75" customHeight="1">
      <c r="A32" s="17" t="s">
        <v>52</v>
      </c>
      <c r="B32" s="53">
        <v>219</v>
      </c>
      <c r="C32" s="56">
        <v>700</v>
      </c>
      <c r="D32" s="57">
        <v>22</v>
      </c>
      <c r="E32" s="60">
        <v>196</v>
      </c>
      <c r="F32" s="68">
        <f t="shared" si="2"/>
        <v>28.000000000000004</v>
      </c>
      <c r="G32" s="60">
        <v>877</v>
      </c>
      <c r="H32" s="58">
        <f t="shared" si="1"/>
        <v>-681</v>
      </c>
      <c r="I32" s="70">
        <f>H32/G32*100</f>
        <v>-77.651083238312424</v>
      </c>
      <c r="J32" s="36"/>
      <c r="K32" s="36"/>
      <c r="L32" s="36"/>
      <c r="M32" s="36"/>
      <c r="N32" s="36"/>
      <c r="O32" s="31"/>
      <c r="P32" s="31"/>
    </row>
    <row r="33" spans="1:16" s="7" customFormat="1" ht="21.75" customHeight="1">
      <c r="A33" s="17" t="s">
        <v>53</v>
      </c>
      <c r="B33" s="53">
        <v>220</v>
      </c>
      <c r="C33" s="56">
        <v>1015</v>
      </c>
      <c r="D33" s="57">
        <v>354</v>
      </c>
      <c r="E33" s="61">
        <v>1414</v>
      </c>
      <c r="F33" s="68">
        <f t="shared" si="2"/>
        <v>139.31</v>
      </c>
      <c r="G33" s="61">
        <v>1436</v>
      </c>
      <c r="H33" s="58">
        <f t="shared" si="1"/>
        <v>-22</v>
      </c>
      <c r="I33" s="70">
        <f>H33/G33*100</f>
        <v>-1.532033426183844</v>
      </c>
      <c r="J33" s="36"/>
      <c r="K33" s="36"/>
      <c r="L33" s="36"/>
      <c r="M33" s="36"/>
      <c r="N33" s="36"/>
      <c r="O33" s="31"/>
      <c r="P33" s="31"/>
    </row>
    <row r="34" spans="1:16" s="7" customFormat="1" ht="21.75" customHeight="1">
      <c r="A34" s="17" t="s">
        <v>54</v>
      </c>
      <c r="B34" s="53">
        <v>221</v>
      </c>
      <c r="C34" s="56"/>
      <c r="D34" s="57">
        <v>0</v>
      </c>
      <c r="E34" s="61"/>
      <c r="F34" s="68">
        <f t="shared" si="2"/>
        <v>0</v>
      </c>
      <c r="G34" s="61"/>
      <c r="H34" s="58">
        <f t="shared" si="1"/>
        <v>0</v>
      </c>
      <c r="I34" s="70"/>
      <c r="J34" s="36"/>
      <c r="K34" s="36"/>
      <c r="L34" s="36"/>
      <c r="M34" s="36"/>
      <c r="N34" s="36"/>
      <c r="O34" s="31"/>
      <c r="P34" s="31"/>
    </row>
    <row r="35" spans="1:16" s="7" customFormat="1" ht="21.75" customHeight="1">
      <c r="A35" s="16" t="s">
        <v>55</v>
      </c>
      <c r="B35" s="53">
        <v>222</v>
      </c>
      <c r="C35" s="56">
        <v>16986</v>
      </c>
      <c r="D35" s="57">
        <v>1852</v>
      </c>
      <c r="E35" s="57">
        <v>6211</v>
      </c>
      <c r="F35" s="68">
        <f t="shared" si="2"/>
        <v>36.57</v>
      </c>
      <c r="G35" s="57">
        <v>2511</v>
      </c>
      <c r="H35" s="58">
        <f t="shared" si="1"/>
        <v>3700</v>
      </c>
      <c r="I35" s="70">
        <f t="shared" ref="I35:I38" si="7">H35/G35*100</f>
        <v>147.35165272799682</v>
      </c>
      <c r="J35" s="36"/>
      <c r="K35" s="36"/>
      <c r="L35" s="36"/>
      <c r="M35" s="36"/>
      <c r="N35" s="36"/>
      <c r="O35" s="31"/>
      <c r="P35" s="31"/>
    </row>
    <row r="36" spans="1:16" s="7" customFormat="1" ht="21.75" customHeight="1">
      <c r="A36" s="17" t="s">
        <v>82</v>
      </c>
      <c r="B36" s="53"/>
      <c r="C36" s="56">
        <v>30</v>
      </c>
      <c r="D36" s="57">
        <v>0</v>
      </c>
      <c r="E36" s="57">
        <v>23</v>
      </c>
      <c r="F36" s="68"/>
      <c r="G36" s="57">
        <v>11</v>
      </c>
      <c r="H36" s="58">
        <f t="shared" si="1"/>
        <v>12</v>
      </c>
      <c r="I36" s="70">
        <f t="shared" si="7"/>
        <v>109.09090909090908</v>
      </c>
      <c r="J36" s="36"/>
      <c r="K36" s="36"/>
      <c r="L36" s="36"/>
      <c r="M36" s="36"/>
      <c r="N36" s="36"/>
      <c r="O36" s="31"/>
      <c r="P36" s="31"/>
    </row>
    <row r="37" spans="1:16" s="7" customFormat="1" ht="21.75" customHeight="1">
      <c r="A37" s="17" t="s">
        <v>81</v>
      </c>
      <c r="B37" s="53"/>
      <c r="C37" s="56">
        <v>350</v>
      </c>
      <c r="D37" s="57">
        <v>0</v>
      </c>
      <c r="E37" s="57">
        <v>300</v>
      </c>
      <c r="F37" s="68">
        <f t="shared" si="2"/>
        <v>85.71</v>
      </c>
      <c r="G37" s="57">
        <v>339</v>
      </c>
      <c r="H37" s="58">
        <f t="shared" si="1"/>
        <v>-39</v>
      </c>
      <c r="I37" s="70">
        <f t="shared" si="7"/>
        <v>-11.504424778761061</v>
      </c>
      <c r="J37" s="36"/>
      <c r="K37" s="36"/>
      <c r="L37" s="36"/>
      <c r="M37" s="36"/>
      <c r="N37" s="36"/>
      <c r="O37" s="31"/>
      <c r="P37" s="31"/>
    </row>
    <row r="38" spans="1:16" s="7" customFormat="1" ht="21.75" customHeight="1">
      <c r="A38" s="17" t="s">
        <v>56</v>
      </c>
      <c r="B38" s="53">
        <v>223</v>
      </c>
      <c r="C38" s="56">
        <v>100</v>
      </c>
      <c r="D38" s="57">
        <v>0</v>
      </c>
      <c r="E38" s="57">
        <v>500</v>
      </c>
      <c r="F38" s="68">
        <f t="shared" si="2"/>
        <v>500</v>
      </c>
      <c r="G38" s="57">
        <v>161</v>
      </c>
      <c r="H38" s="58">
        <f t="shared" si="1"/>
        <v>339</v>
      </c>
      <c r="I38" s="70">
        <f t="shared" si="7"/>
        <v>210.55900621118013</v>
      </c>
      <c r="J38" s="36"/>
      <c r="K38" s="36"/>
      <c r="L38" s="36"/>
      <c r="M38" s="36"/>
      <c r="N38" s="36"/>
      <c r="O38" s="31"/>
      <c r="P38" s="31"/>
    </row>
    <row r="39" spans="1:16" s="7" customFormat="1" ht="21.75" customHeight="1">
      <c r="A39" s="63" t="s">
        <v>57</v>
      </c>
      <c r="B39" s="59">
        <v>300</v>
      </c>
      <c r="C39" s="62">
        <v>30000</v>
      </c>
      <c r="D39" s="57">
        <v>3988</v>
      </c>
      <c r="E39" s="64">
        <v>16746</v>
      </c>
      <c r="F39" s="68">
        <f t="shared" si="2"/>
        <v>55.82</v>
      </c>
      <c r="G39" s="64">
        <v>9196</v>
      </c>
      <c r="H39" s="58">
        <f t="shared" si="1"/>
        <v>7550</v>
      </c>
      <c r="I39" s="70">
        <f>H39/G39*100</f>
        <v>82.100913440626357</v>
      </c>
      <c r="J39" s="36"/>
      <c r="K39" s="36"/>
      <c r="L39" s="36"/>
      <c r="M39" s="36"/>
      <c r="N39" s="36"/>
      <c r="O39" s="31"/>
      <c r="P39" s="31"/>
    </row>
  </sheetData>
  <mergeCells count="9">
    <mergeCell ref="H3:I3"/>
    <mergeCell ref="A1:I1"/>
    <mergeCell ref="F3:F4"/>
    <mergeCell ref="G3:G4"/>
    <mergeCell ref="A3:A4"/>
    <mergeCell ref="B3:B4"/>
    <mergeCell ref="D3:D4"/>
    <mergeCell ref="E3:E4"/>
    <mergeCell ref="C3:C4"/>
  </mergeCells>
  <phoneticPr fontId="2" type="noConversion"/>
  <printOptions horizontalCentered="1"/>
  <pageMargins left="0.76" right="0.37" top="0.44" bottom="0.43307086614173229" header="0.31496062992125984" footer="0.31496062992125984"/>
  <pageSetup paperSize="9" firstPageNumber="5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1"/>
  <sheetViews>
    <sheetView showGridLines="0" showZeros="0" tabSelected="1" workbookViewId="0">
      <pane xSplit="1" ySplit="4" topLeftCell="B5" activePane="bottomRight" state="frozenSplit"/>
      <selection activeCell="F10" sqref="F10"/>
      <selection pane="topRight" activeCell="F10" sqref="F10"/>
      <selection pane="bottomLeft" activeCell="F10" sqref="F10"/>
      <selection pane="bottomRight" activeCell="N18" sqref="N18"/>
    </sheetView>
  </sheetViews>
  <sheetFormatPr defaultRowHeight="14.25"/>
  <cols>
    <col min="1" max="1" width="30.875" style="1" customWidth="1"/>
    <col min="2" max="2" width="6" style="1" customWidth="1"/>
    <col min="3" max="3" width="13.75" style="23" customWidth="1"/>
    <col min="4" max="4" width="8.25" style="23" customWidth="1"/>
    <col min="5" max="5" width="8.625" style="19" customWidth="1"/>
    <col min="6" max="6" width="10" style="23" customWidth="1"/>
    <col min="7" max="7" width="10.375" style="23" customWidth="1"/>
    <col min="8" max="8" width="10" style="19" customWidth="1"/>
    <col min="9" max="9" width="11.75" style="23" customWidth="1"/>
    <col min="10" max="10" width="10.625" style="44" customWidth="1"/>
    <col min="11" max="16384" width="9" style="1"/>
  </cols>
  <sheetData>
    <row r="1" spans="1:10" ht="24.75" customHeight="1">
      <c r="A1" s="82" t="s">
        <v>84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20.100000000000001" customHeight="1">
      <c r="A2" s="2"/>
      <c r="B2" s="2"/>
      <c r="I2" s="24" t="s">
        <v>16</v>
      </c>
    </row>
    <row r="3" spans="1:10" s="29" customFormat="1" ht="24" customHeight="1">
      <c r="A3" s="78" t="s">
        <v>0</v>
      </c>
      <c r="B3" s="78" t="s">
        <v>8</v>
      </c>
      <c r="C3" s="78" t="s">
        <v>12</v>
      </c>
      <c r="D3" s="78" t="s">
        <v>11</v>
      </c>
      <c r="E3" s="85" t="s">
        <v>6</v>
      </c>
      <c r="F3" s="78" t="s">
        <v>7</v>
      </c>
      <c r="G3" s="78" t="s">
        <v>13</v>
      </c>
      <c r="H3" s="85" t="s">
        <v>3</v>
      </c>
      <c r="I3" s="83" t="s">
        <v>4</v>
      </c>
      <c r="J3" s="84"/>
    </row>
    <row r="4" spans="1:10" s="29" customFormat="1" ht="19.5" customHeight="1">
      <c r="A4" s="79"/>
      <c r="B4" s="87"/>
      <c r="C4" s="79"/>
      <c r="D4" s="79"/>
      <c r="E4" s="86"/>
      <c r="F4" s="79"/>
      <c r="G4" s="79"/>
      <c r="H4" s="86"/>
      <c r="I4" s="3" t="s">
        <v>2</v>
      </c>
      <c r="J4" s="45" t="s">
        <v>5</v>
      </c>
    </row>
    <row r="5" spans="1:10" ht="16.5" customHeight="1">
      <c r="A5" s="9" t="s">
        <v>9</v>
      </c>
      <c r="B5" s="13">
        <v>500</v>
      </c>
      <c r="C5" s="50">
        <f>C6+C30</f>
        <v>169003</v>
      </c>
      <c r="D5" s="50">
        <f>D6+D30</f>
        <v>2329</v>
      </c>
      <c r="E5" s="20">
        <f>E6+E30</f>
        <v>8900</v>
      </c>
      <c r="F5" s="20">
        <f>F6+F30</f>
        <v>110383</v>
      </c>
      <c r="G5" s="71">
        <f>IF(C5&lt;&gt;0,ROUND(F5/C5,4)*100,0)</f>
        <v>65.31</v>
      </c>
      <c r="H5" s="20">
        <f>H6+H30</f>
        <v>40069</v>
      </c>
      <c r="I5" s="25">
        <f t="shared" ref="I5:I30" si="0">F5-H5</f>
        <v>70314</v>
      </c>
      <c r="J5" s="72">
        <f>I5/H5*100</f>
        <v>175.48229304449825</v>
      </c>
    </row>
    <row r="6" spans="1:10" ht="16.5" customHeight="1">
      <c r="A6" s="15" t="s">
        <v>18</v>
      </c>
      <c r="B6" s="13">
        <v>600</v>
      </c>
      <c r="C6" s="25">
        <f>SUM(C7:C29)</f>
        <v>78971</v>
      </c>
      <c r="D6" s="25">
        <f t="shared" ref="D6:F6" si="1">SUM(D7:D29)</f>
        <v>2316</v>
      </c>
      <c r="E6" s="25">
        <f t="shared" si="1"/>
        <v>10145</v>
      </c>
      <c r="F6" s="25">
        <f t="shared" si="1"/>
        <v>37116</v>
      </c>
      <c r="G6" s="71">
        <f>IF(C6&lt;&gt;0,ROUND(F6/C6,4)*100,0)</f>
        <v>47</v>
      </c>
      <c r="H6" s="21">
        <f>SUM(H7:H29)</f>
        <v>28074</v>
      </c>
      <c r="I6" s="25">
        <f t="shared" si="0"/>
        <v>9042</v>
      </c>
      <c r="J6" s="72">
        <f>I6/H6*100</f>
        <v>32.207736695875191</v>
      </c>
    </row>
    <row r="7" spans="1:10" ht="16.5" customHeight="1">
      <c r="A7" s="65" t="s">
        <v>60</v>
      </c>
      <c r="B7" s="13">
        <v>601</v>
      </c>
      <c r="C7" s="26">
        <v>8172</v>
      </c>
      <c r="D7" s="26">
        <v>25</v>
      </c>
      <c r="E7" s="22">
        <v>692</v>
      </c>
      <c r="F7" s="22">
        <v>2009</v>
      </c>
      <c r="G7" s="71">
        <f>IF(C7&lt;&gt;0,ROUND(F7/C7,4)*100,0)</f>
        <v>24.58</v>
      </c>
      <c r="H7" s="22">
        <v>2414</v>
      </c>
      <c r="I7" s="25">
        <f t="shared" si="0"/>
        <v>-405</v>
      </c>
      <c r="J7" s="72">
        <f t="shared" ref="J7:J30" si="2">I7/H7*100</f>
        <v>-16.777133388566696</v>
      </c>
    </row>
    <row r="8" spans="1:10" ht="16.5" customHeight="1">
      <c r="A8" s="66" t="s">
        <v>61</v>
      </c>
      <c r="B8" s="10">
        <v>602</v>
      </c>
      <c r="C8" s="27"/>
      <c r="D8" s="27"/>
      <c r="E8" s="22">
        <v>0</v>
      </c>
      <c r="F8" s="22"/>
      <c r="G8" s="71">
        <f t="shared" ref="G8:G30" si="3">IF(C8&lt;&gt;0,ROUND(F8/C8,4)*100,0)</f>
        <v>0</v>
      </c>
      <c r="H8" s="22"/>
      <c r="I8" s="25">
        <f t="shared" si="0"/>
        <v>0</v>
      </c>
      <c r="J8" s="72"/>
    </row>
    <row r="9" spans="1:10" ht="16.5" customHeight="1">
      <c r="A9" s="66" t="s">
        <v>62</v>
      </c>
      <c r="B9" s="10">
        <v>603</v>
      </c>
      <c r="C9" s="26"/>
      <c r="D9" s="28"/>
      <c r="E9" s="22">
        <v>0</v>
      </c>
      <c r="F9" s="51"/>
      <c r="G9" s="71">
        <f t="shared" si="3"/>
        <v>0</v>
      </c>
      <c r="H9" s="51"/>
      <c r="I9" s="25">
        <f t="shared" si="0"/>
        <v>0</v>
      </c>
      <c r="J9" s="72"/>
    </row>
    <row r="10" spans="1:10" ht="16.5" customHeight="1">
      <c r="A10" s="65" t="s">
        <v>63</v>
      </c>
      <c r="B10" s="10">
        <v>604</v>
      </c>
      <c r="C10" s="26">
        <v>1930</v>
      </c>
      <c r="D10" s="26"/>
      <c r="E10" s="22">
        <v>226</v>
      </c>
      <c r="F10" s="22">
        <v>912</v>
      </c>
      <c r="G10" s="71">
        <f t="shared" si="3"/>
        <v>47.25</v>
      </c>
      <c r="H10" s="22">
        <v>579</v>
      </c>
      <c r="I10" s="25">
        <f t="shared" si="0"/>
        <v>333</v>
      </c>
      <c r="J10" s="72">
        <f t="shared" si="2"/>
        <v>57.512953367875653</v>
      </c>
    </row>
    <row r="11" spans="1:10" ht="16.5" customHeight="1">
      <c r="A11" s="65" t="s">
        <v>64</v>
      </c>
      <c r="B11" s="10">
        <v>605</v>
      </c>
      <c r="C11" s="26">
        <v>8415</v>
      </c>
      <c r="D11" s="26">
        <v>858</v>
      </c>
      <c r="E11" s="22">
        <v>533</v>
      </c>
      <c r="F11" s="22">
        <v>2864</v>
      </c>
      <c r="G11" s="71">
        <f t="shared" si="3"/>
        <v>34.03</v>
      </c>
      <c r="H11" s="22">
        <v>3996</v>
      </c>
      <c r="I11" s="25">
        <f t="shared" si="0"/>
        <v>-1132</v>
      </c>
      <c r="J11" s="72">
        <f t="shared" si="2"/>
        <v>-28.328328328328329</v>
      </c>
    </row>
    <row r="12" spans="1:10" ht="16.5" customHeight="1">
      <c r="A12" s="65" t="s">
        <v>65</v>
      </c>
      <c r="B12" s="10">
        <v>606</v>
      </c>
      <c r="C12" s="26">
        <v>5781</v>
      </c>
      <c r="D12" s="26">
        <v>63</v>
      </c>
      <c r="E12" s="22">
        <v>65</v>
      </c>
      <c r="F12" s="22">
        <v>72</v>
      </c>
      <c r="G12" s="71">
        <f t="shared" si="3"/>
        <v>1.25</v>
      </c>
      <c r="H12" s="22">
        <v>5</v>
      </c>
      <c r="I12" s="25">
        <f t="shared" si="0"/>
        <v>67</v>
      </c>
      <c r="J12" s="72">
        <f t="shared" si="2"/>
        <v>1340</v>
      </c>
    </row>
    <row r="13" spans="1:10" ht="16.5" customHeight="1">
      <c r="A13" s="66" t="s">
        <v>66</v>
      </c>
      <c r="B13" s="10">
        <v>607</v>
      </c>
      <c r="C13" s="26">
        <v>748</v>
      </c>
      <c r="D13" s="26">
        <v>50</v>
      </c>
      <c r="E13" s="22">
        <v>80</v>
      </c>
      <c r="F13" s="51">
        <v>216</v>
      </c>
      <c r="G13" s="71">
        <f t="shared" si="3"/>
        <v>28.88</v>
      </c>
      <c r="H13" s="51">
        <v>353</v>
      </c>
      <c r="I13" s="25">
        <f t="shared" si="0"/>
        <v>-137</v>
      </c>
      <c r="J13" s="72">
        <f t="shared" si="2"/>
        <v>-38.81019830028329</v>
      </c>
    </row>
    <row r="14" spans="1:10" ht="16.5" customHeight="1">
      <c r="A14" s="65" t="s">
        <v>67</v>
      </c>
      <c r="B14" s="10">
        <v>608</v>
      </c>
      <c r="C14" s="26">
        <v>2553</v>
      </c>
      <c r="D14" s="26">
        <v>461</v>
      </c>
      <c r="E14" s="22">
        <v>184</v>
      </c>
      <c r="F14" s="51">
        <v>1059</v>
      </c>
      <c r="G14" s="71">
        <f t="shared" si="3"/>
        <v>41.48</v>
      </c>
      <c r="H14" s="51">
        <v>882</v>
      </c>
      <c r="I14" s="25">
        <f t="shared" si="0"/>
        <v>177</v>
      </c>
      <c r="J14" s="72">
        <f t="shared" si="2"/>
        <v>20.068027210884352</v>
      </c>
    </row>
    <row r="15" spans="1:10" ht="16.5" customHeight="1">
      <c r="A15" s="66" t="s">
        <v>68</v>
      </c>
      <c r="B15" s="10">
        <v>609</v>
      </c>
      <c r="C15" s="26">
        <v>1167</v>
      </c>
      <c r="D15" s="26">
        <v>26</v>
      </c>
      <c r="E15" s="22">
        <v>50</v>
      </c>
      <c r="F15" s="22">
        <v>352</v>
      </c>
      <c r="G15" s="71">
        <f t="shared" si="3"/>
        <v>30.159999999999997</v>
      </c>
      <c r="H15" s="22">
        <v>372</v>
      </c>
      <c r="I15" s="25">
        <f t="shared" si="0"/>
        <v>-20</v>
      </c>
      <c r="J15" s="72">
        <f t="shared" si="2"/>
        <v>-5.376344086021505</v>
      </c>
    </row>
    <row r="16" spans="1:10" ht="16.5" customHeight="1">
      <c r="A16" s="66" t="s">
        <v>69</v>
      </c>
      <c r="B16" s="10">
        <v>610</v>
      </c>
      <c r="C16" s="26">
        <v>100</v>
      </c>
      <c r="D16" s="26">
        <v>293</v>
      </c>
      <c r="E16" s="22">
        <v>0</v>
      </c>
      <c r="F16" s="22">
        <v>284</v>
      </c>
      <c r="G16" s="71">
        <f t="shared" si="3"/>
        <v>284</v>
      </c>
      <c r="H16" s="22">
        <v>75</v>
      </c>
      <c r="I16" s="25">
        <f t="shared" si="0"/>
        <v>209</v>
      </c>
      <c r="J16" s="72"/>
    </row>
    <row r="17" spans="1:10" ht="16.5" customHeight="1">
      <c r="A17" s="65" t="s">
        <v>70</v>
      </c>
      <c r="B17" s="10">
        <v>611</v>
      </c>
      <c r="C17" s="26">
        <v>42022</v>
      </c>
      <c r="D17" s="26">
        <v>104</v>
      </c>
      <c r="E17" s="22">
        <v>1887</v>
      </c>
      <c r="F17" s="22">
        <v>19690</v>
      </c>
      <c r="G17" s="71">
        <f t="shared" si="3"/>
        <v>46.86</v>
      </c>
      <c r="H17" s="22">
        <v>14593</v>
      </c>
      <c r="I17" s="25">
        <f t="shared" si="0"/>
        <v>5097</v>
      </c>
      <c r="J17" s="72">
        <f t="shared" si="2"/>
        <v>34.927705064071816</v>
      </c>
    </row>
    <row r="18" spans="1:10" ht="16.5" customHeight="1">
      <c r="A18" s="65" t="s">
        <v>71</v>
      </c>
      <c r="B18" s="10">
        <v>612</v>
      </c>
      <c r="C18" s="26">
        <v>2481</v>
      </c>
      <c r="D18" s="26">
        <v>244</v>
      </c>
      <c r="E18" s="22">
        <v>113</v>
      </c>
      <c r="F18" s="51">
        <v>662</v>
      </c>
      <c r="G18" s="71">
        <f t="shared" si="3"/>
        <v>26.68</v>
      </c>
      <c r="H18" s="51">
        <v>818</v>
      </c>
      <c r="I18" s="25">
        <f t="shared" si="0"/>
        <v>-156</v>
      </c>
      <c r="J18" s="72">
        <f t="shared" si="2"/>
        <v>-19.070904645476773</v>
      </c>
    </row>
    <row r="19" spans="1:10" ht="16.5" customHeight="1">
      <c r="A19" s="66" t="s">
        <v>72</v>
      </c>
      <c r="B19" s="10">
        <v>613</v>
      </c>
      <c r="C19" s="26">
        <v>2396</v>
      </c>
      <c r="D19" s="26"/>
      <c r="E19" s="22">
        <v>87</v>
      </c>
      <c r="F19" s="22">
        <v>189</v>
      </c>
      <c r="G19" s="71">
        <f t="shared" si="3"/>
        <v>7.89</v>
      </c>
      <c r="H19" s="22">
        <v>269</v>
      </c>
      <c r="I19" s="25">
        <f t="shared" si="0"/>
        <v>-80</v>
      </c>
      <c r="J19" s="72"/>
    </row>
    <row r="20" spans="1:10" ht="16.5" customHeight="1">
      <c r="A20" s="67" t="s">
        <v>59</v>
      </c>
      <c r="B20" s="10">
        <v>614</v>
      </c>
      <c r="C20" s="26">
        <v>1460</v>
      </c>
      <c r="D20" s="26"/>
      <c r="E20" s="22">
        <v>6125</v>
      </c>
      <c r="F20" s="22">
        <v>8277</v>
      </c>
      <c r="G20" s="71">
        <f t="shared" si="3"/>
        <v>566.91999999999996</v>
      </c>
      <c r="H20" s="22">
        <v>2445</v>
      </c>
      <c r="I20" s="25">
        <f t="shared" si="0"/>
        <v>5832</v>
      </c>
      <c r="J20" s="72">
        <f t="shared" si="2"/>
        <v>238.52760736196319</v>
      </c>
    </row>
    <row r="21" spans="1:10" ht="16.5" customHeight="1">
      <c r="A21" s="67" t="s">
        <v>73</v>
      </c>
      <c r="B21" s="10">
        <v>615</v>
      </c>
      <c r="C21" s="26">
        <v>61</v>
      </c>
      <c r="D21" s="26">
        <v>25</v>
      </c>
      <c r="E21" s="22">
        <v>0</v>
      </c>
      <c r="F21" s="22">
        <v>25</v>
      </c>
      <c r="G21" s="71">
        <f t="shared" si="3"/>
        <v>40.98</v>
      </c>
      <c r="H21" s="22">
        <v>47</v>
      </c>
      <c r="I21" s="25">
        <f t="shared" si="0"/>
        <v>-22</v>
      </c>
      <c r="J21" s="72"/>
    </row>
    <row r="22" spans="1:10" ht="16.5" customHeight="1">
      <c r="A22" s="67" t="s">
        <v>74</v>
      </c>
      <c r="B22" s="10">
        <v>616</v>
      </c>
      <c r="C22" s="26"/>
      <c r="D22" s="26"/>
      <c r="E22" s="22">
        <v>0</v>
      </c>
      <c r="F22" s="22"/>
      <c r="G22" s="71">
        <f t="shared" si="3"/>
        <v>0</v>
      </c>
      <c r="H22" s="22"/>
      <c r="I22" s="25">
        <f t="shared" si="0"/>
        <v>0</v>
      </c>
      <c r="J22" s="72"/>
    </row>
    <row r="23" spans="1:10" ht="16.5" customHeight="1">
      <c r="A23" s="67" t="s">
        <v>75</v>
      </c>
      <c r="B23" s="10">
        <v>617</v>
      </c>
      <c r="C23" s="26"/>
      <c r="D23" s="26"/>
      <c r="E23" s="22">
        <v>0</v>
      </c>
      <c r="F23" s="51"/>
      <c r="G23" s="71">
        <f t="shared" si="3"/>
        <v>0</v>
      </c>
      <c r="H23" s="51"/>
      <c r="I23" s="25">
        <f t="shared" si="0"/>
        <v>0</v>
      </c>
      <c r="J23" s="72"/>
    </row>
    <row r="24" spans="1:10" ht="16.5" customHeight="1">
      <c r="A24" s="67" t="s">
        <v>76</v>
      </c>
      <c r="B24" s="10">
        <v>618</v>
      </c>
      <c r="C24" s="26">
        <v>500</v>
      </c>
      <c r="D24" s="26"/>
      <c r="E24" s="22">
        <v>26</v>
      </c>
      <c r="F24" s="19">
        <v>159</v>
      </c>
      <c r="G24" s="71">
        <f t="shared" si="3"/>
        <v>31.8</v>
      </c>
      <c r="H24" s="19">
        <v>162</v>
      </c>
      <c r="I24" s="25">
        <f t="shared" si="0"/>
        <v>-3</v>
      </c>
      <c r="J24" s="72"/>
    </row>
    <row r="25" spans="1:10" ht="16.5" customHeight="1">
      <c r="A25" s="67" t="s">
        <v>14</v>
      </c>
      <c r="B25" s="10">
        <v>619</v>
      </c>
      <c r="C25" s="26">
        <v>1185</v>
      </c>
      <c r="D25" s="26">
        <v>165</v>
      </c>
      <c r="E25" s="22">
        <v>62</v>
      </c>
      <c r="F25" s="22">
        <v>316</v>
      </c>
      <c r="G25" s="71">
        <f t="shared" si="3"/>
        <v>26.669999999999998</v>
      </c>
      <c r="H25" s="22">
        <v>1064</v>
      </c>
      <c r="I25" s="25">
        <f t="shared" si="0"/>
        <v>-748</v>
      </c>
      <c r="J25" s="72">
        <f t="shared" si="2"/>
        <v>-70.300751879699249</v>
      </c>
    </row>
    <row r="26" spans="1:10" ht="16.5" customHeight="1">
      <c r="A26" s="67" t="s">
        <v>77</v>
      </c>
      <c r="B26" s="10">
        <v>620</v>
      </c>
      <c r="C26" s="26"/>
      <c r="D26" s="26"/>
      <c r="E26" s="22">
        <v>0</v>
      </c>
      <c r="F26" s="22"/>
      <c r="G26" s="71">
        <f t="shared" si="3"/>
        <v>0</v>
      </c>
      <c r="H26" s="22"/>
      <c r="I26" s="25">
        <f t="shared" si="0"/>
        <v>0</v>
      </c>
      <c r="J26" s="72"/>
    </row>
    <row r="27" spans="1:10" ht="16.5" customHeight="1">
      <c r="A27" s="67" t="s">
        <v>78</v>
      </c>
      <c r="B27" s="10">
        <v>621</v>
      </c>
      <c r="C27" s="26"/>
      <c r="D27" s="26">
        <v>2</v>
      </c>
      <c r="E27" s="22">
        <v>15</v>
      </c>
      <c r="F27" s="22">
        <v>30</v>
      </c>
      <c r="G27" s="71"/>
      <c r="H27" s="22"/>
      <c r="I27" s="25"/>
      <c r="J27" s="72"/>
    </row>
    <row r="28" spans="1:10" ht="16.5" customHeight="1">
      <c r="A28" s="67" t="s">
        <v>17</v>
      </c>
      <c r="B28" s="10"/>
      <c r="C28" s="26"/>
      <c r="D28" s="26"/>
      <c r="E28" s="22">
        <v>0</v>
      </c>
      <c r="F28" s="22"/>
      <c r="G28" s="71"/>
      <c r="H28" s="22"/>
      <c r="I28" s="25"/>
      <c r="J28" s="72"/>
    </row>
    <row r="29" spans="1:10" ht="16.5" customHeight="1">
      <c r="A29" s="67" t="s">
        <v>15</v>
      </c>
      <c r="B29" s="10"/>
      <c r="C29" s="26"/>
      <c r="D29" s="26"/>
      <c r="E29" s="22">
        <v>0</v>
      </c>
      <c r="F29" s="22"/>
      <c r="G29" s="71"/>
      <c r="H29" s="22"/>
      <c r="I29" s="25"/>
      <c r="J29" s="72"/>
    </row>
    <row r="30" spans="1:10" ht="16.5" customHeight="1">
      <c r="A30" s="14" t="s">
        <v>10</v>
      </c>
      <c r="B30" s="10">
        <v>700</v>
      </c>
      <c r="C30" s="25">
        <v>90032</v>
      </c>
      <c r="D30" s="25">
        <v>13</v>
      </c>
      <c r="E30" s="51">
        <v>-1245</v>
      </c>
      <c r="F30" s="21">
        <v>73267</v>
      </c>
      <c r="G30" s="71">
        <f t="shared" si="3"/>
        <v>81.38</v>
      </c>
      <c r="H30" s="21">
        <v>11995</v>
      </c>
      <c r="I30" s="25">
        <f t="shared" si="0"/>
        <v>61272</v>
      </c>
      <c r="J30" s="72">
        <f t="shared" si="2"/>
        <v>510.8128386827845</v>
      </c>
    </row>
    <row r="31" spans="1:10">
      <c r="A31" s="8"/>
      <c r="B31" s="8"/>
      <c r="F31" s="19"/>
    </row>
    <row r="32" spans="1:10">
      <c r="A32" s="8"/>
      <c r="B32" s="8"/>
      <c r="F32" s="19"/>
    </row>
    <row r="33" spans="1:6">
      <c r="A33" s="8"/>
      <c r="B33" s="8"/>
      <c r="F33" s="19"/>
    </row>
    <row r="34" spans="1:6">
      <c r="A34" s="8"/>
      <c r="B34" s="8"/>
      <c r="F34" s="19"/>
    </row>
    <row r="35" spans="1:6">
      <c r="A35" s="8"/>
      <c r="B35" s="8"/>
      <c r="F35" s="19"/>
    </row>
    <row r="36" spans="1:6">
      <c r="A36" s="8"/>
      <c r="B36" s="8"/>
    </row>
    <row r="37" spans="1:6">
      <c r="A37" s="8"/>
      <c r="B37" s="8"/>
    </row>
    <row r="38" spans="1:6">
      <c r="A38" s="8"/>
      <c r="B38" s="8"/>
    </row>
    <row r="39" spans="1:6">
      <c r="A39" s="8"/>
      <c r="B39" s="8"/>
    </row>
    <row r="40" spans="1:6">
      <c r="A40" s="8"/>
      <c r="B40" s="8"/>
    </row>
    <row r="41" spans="1:6">
      <c r="A41" s="8"/>
      <c r="B41" s="8"/>
    </row>
    <row r="42" spans="1:6">
      <c r="A42" s="8"/>
      <c r="B42" s="8"/>
    </row>
    <row r="43" spans="1:6">
      <c r="A43" s="8"/>
      <c r="B43" s="8"/>
    </row>
    <row r="44" spans="1:6">
      <c r="A44" s="8"/>
      <c r="B44" s="8"/>
    </row>
    <row r="45" spans="1:6">
      <c r="A45" s="8"/>
      <c r="B45" s="8"/>
    </row>
    <row r="46" spans="1:6">
      <c r="A46" s="8"/>
      <c r="B46" s="8"/>
    </row>
    <row r="47" spans="1:6">
      <c r="A47" s="8"/>
      <c r="B47" s="8"/>
    </row>
    <row r="48" spans="1:6">
      <c r="A48" s="8"/>
      <c r="B48" s="8"/>
    </row>
    <row r="49" spans="1:2">
      <c r="A49" s="8"/>
      <c r="B49" s="8"/>
    </row>
    <row r="50" spans="1:2">
      <c r="A50" s="8"/>
      <c r="B50" s="8"/>
    </row>
    <row r="51" spans="1:2">
      <c r="A51" s="8"/>
      <c r="B51" s="8"/>
    </row>
    <row r="52" spans="1:2">
      <c r="A52" s="8"/>
      <c r="B52" s="8"/>
    </row>
    <row r="53" spans="1:2">
      <c r="A53" s="8"/>
      <c r="B53" s="8"/>
    </row>
    <row r="54" spans="1:2">
      <c r="A54" s="8"/>
      <c r="B54" s="8"/>
    </row>
    <row r="55" spans="1:2">
      <c r="A55" s="8"/>
      <c r="B55" s="8"/>
    </row>
    <row r="56" spans="1:2">
      <c r="A56" s="8"/>
      <c r="B56" s="8"/>
    </row>
    <row r="57" spans="1:2">
      <c r="A57" s="8"/>
      <c r="B57" s="8"/>
    </row>
    <row r="58" spans="1:2">
      <c r="A58" s="8"/>
      <c r="B58" s="8"/>
    </row>
    <row r="59" spans="1:2">
      <c r="A59" s="8"/>
      <c r="B59" s="8"/>
    </row>
    <row r="60" spans="1:2">
      <c r="A60" s="8"/>
      <c r="B60" s="8"/>
    </row>
    <row r="61" spans="1:2">
      <c r="A61" s="8"/>
      <c r="B61" s="8"/>
    </row>
    <row r="62" spans="1:2">
      <c r="A62" s="8"/>
      <c r="B62" s="8"/>
    </row>
    <row r="63" spans="1:2">
      <c r="A63" s="8"/>
      <c r="B63" s="8"/>
    </row>
    <row r="64" spans="1:2">
      <c r="A64" s="8"/>
      <c r="B64" s="8"/>
    </row>
    <row r="65" spans="1:2">
      <c r="A65" s="8"/>
      <c r="B65" s="8"/>
    </row>
    <row r="66" spans="1:2">
      <c r="A66" s="8"/>
      <c r="B66" s="8"/>
    </row>
    <row r="67" spans="1:2">
      <c r="A67" s="8"/>
      <c r="B67" s="8"/>
    </row>
    <row r="68" spans="1:2">
      <c r="A68" s="8"/>
      <c r="B68" s="8"/>
    </row>
    <row r="69" spans="1:2">
      <c r="A69" s="8"/>
      <c r="B69" s="8"/>
    </row>
    <row r="70" spans="1:2">
      <c r="A70" s="8"/>
      <c r="B70" s="8"/>
    </row>
    <row r="71" spans="1:2">
      <c r="A71" s="8"/>
      <c r="B71" s="8"/>
    </row>
    <row r="72" spans="1:2">
      <c r="A72" s="8"/>
      <c r="B72" s="8"/>
    </row>
    <row r="73" spans="1:2">
      <c r="A73" s="8"/>
      <c r="B73" s="8"/>
    </row>
    <row r="74" spans="1:2">
      <c r="A74" s="8"/>
      <c r="B74" s="8"/>
    </row>
    <row r="75" spans="1:2">
      <c r="A75" s="8"/>
      <c r="B75" s="8"/>
    </row>
    <row r="76" spans="1:2">
      <c r="A76" s="8"/>
      <c r="B76" s="8"/>
    </row>
    <row r="77" spans="1:2">
      <c r="A77" s="8"/>
      <c r="B77" s="8"/>
    </row>
    <row r="78" spans="1:2">
      <c r="A78" s="8"/>
      <c r="B78" s="8"/>
    </row>
    <row r="79" spans="1:2">
      <c r="A79" s="8"/>
      <c r="B79" s="8"/>
    </row>
    <row r="80" spans="1:2">
      <c r="A80" s="8"/>
      <c r="B80" s="8"/>
    </row>
    <row r="81" spans="1:2">
      <c r="A81" s="8"/>
      <c r="B81" s="8"/>
    </row>
    <row r="82" spans="1:2">
      <c r="A82" s="8"/>
      <c r="B82" s="8"/>
    </row>
    <row r="83" spans="1:2">
      <c r="A83" s="8"/>
      <c r="B83" s="8"/>
    </row>
    <row r="84" spans="1:2">
      <c r="A84" s="8"/>
      <c r="B84" s="8"/>
    </row>
    <row r="85" spans="1:2">
      <c r="A85" s="8"/>
      <c r="B85" s="8"/>
    </row>
    <row r="86" spans="1:2">
      <c r="A86" s="8"/>
      <c r="B86" s="8"/>
    </row>
    <row r="87" spans="1:2">
      <c r="A87" s="8"/>
      <c r="B87" s="8"/>
    </row>
    <row r="88" spans="1:2">
      <c r="A88" s="8"/>
      <c r="B88" s="8"/>
    </row>
    <row r="89" spans="1:2">
      <c r="A89" s="8"/>
      <c r="B89" s="8"/>
    </row>
    <row r="90" spans="1:2">
      <c r="A90" s="8"/>
      <c r="B90" s="8"/>
    </row>
    <row r="91" spans="1:2">
      <c r="A91" s="8"/>
      <c r="B91" s="8"/>
    </row>
    <row r="92" spans="1:2">
      <c r="A92" s="8"/>
      <c r="B92" s="8"/>
    </row>
    <row r="93" spans="1:2">
      <c r="A93" s="8"/>
      <c r="B93" s="8"/>
    </row>
    <row r="94" spans="1:2">
      <c r="A94" s="8"/>
      <c r="B94" s="8"/>
    </row>
    <row r="95" spans="1:2">
      <c r="A95" s="8"/>
      <c r="B95" s="8"/>
    </row>
    <row r="96" spans="1:2">
      <c r="A96" s="8"/>
      <c r="B96" s="8"/>
    </row>
    <row r="97" spans="1:2">
      <c r="A97" s="8"/>
      <c r="B97" s="8"/>
    </row>
    <row r="98" spans="1:2">
      <c r="A98" s="8"/>
      <c r="B98" s="8"/>
    </row>
    <row r="99" spans="1:2">
      <c r="A99" s="8"/>
      <c r="B99" s="8"/>
    </row>
    <row r="100" spans="1:2">
      <c r="A100" s="8"/>
      <c r="B100" s="8"/>
    </row>
    <row r="101" spans="1:2">
      <c r="A101" s="8"/>
      <c r="B101" s="8"/>
    </row>
    <row r="102" spans="1:2">
      <c r="A102" s="8"/>
      <c r="B102" s="8"/>
    </row>
    <row r="103" spans="1:2">
      <c r="A103" s="8"/>
      <c r="B103" s="8"/>
    </row>
    <row r="104" spans="1:2">
      <c r="A104" s="8"/>
      <c r="B104" s="8"/>
    </row>
    <row r="105" spans="1:2">
      <c r="A105" s="8"/>
      <c r="B105" s="8"/>
    </row>
    <row r="106" spans="1:2">
      <c r="A106" s="8"/>
      <c r="B106" s="8"/>
    </row>
    <row r="107" spans="1:2">
      <c r="A107" s="8"/>
      <c r="B107" s="8"/>
    </row>
    <row r="108" spans="1:2">
      <c r="A108" s="8"/>
      <c r="B108" s="8"/>
    </row>
    <row r="109" spans="1:2">
      <c r="A109" s="8"/>
      <c r="B109" s="8"/>
    </row>
    <row r="110" spans="1:2">
      <c r="A110" s="8"/>
      <c r="B110" s="8"/>
    </row>
    <row r="111" spans="1:2">
      <c r="A111" s="8"/>
      <c r="B111" s="8"/>
    </row>
    <row r="112" spans="1:2">
      <c r="A112" s="8"/>
      <c r="B112" s="8"/>
    </row>
    <row r="113" spans="1:2">
      <c r="A113" s="8"/>
      <c r="B113" s="8"/>
    </row>
    <row r="114" spans="1:2">
      <c r="A114" s="8"/>
      <c r="B114" s="8"/>
    </row>
    <row r="115" spans="1:2">
      <c r="A115" s="8"/>
      <c r="B115" s="8"/>
    </row>
    <row r="116" spans="1:2">
      <c r="A116" s="8"/>
      <c r="B116" s="8"/>
    </row>
    <row r="117" spans="1:2">
      <c r="A117" s="8"/>
      <c r="B117" s="8"/>
    </row>
    <row r="118" spans="1:2">
      <c r="A118" s="8"/>
      <c r="B118" s="8"/>
    </row>
    <row r="119" spans="1:2">
      <c r="A119" s="8"/>
      <c r="B119" s="8"/>
    </row>
    <row r="120" spans="1:2">
      <c r="A120" s="8"/>
      <c r="B120" s="8"/>
    </row>
    <row r="121" spans="1:2">
      <c r="A121" s="8"/>
      <c r="B121" s="8"/>
    </row>
    <row r="122" spans="1:2">
      <c r="A122" s="8"/>
      <c r="B122" s="8"/>
    </row>
    <row r="123" spans="1:2">
      <c r="A123" s="8"/>
      <c r="B123" s="8"/>
    </row>
    <row r="124" spans="1:2">
      <c r="A124" s="8"/>
      <c r="B124" s="8"/>
    </row>
    <row r="125" spans="1:2">
      <c r="A125" s="8"/>
      <c r="B125" s="8"/>
    </row>
    <row r="126" spans="1:2">
      <c r="A126" s="8"/>
      <c r="B126" s="8"/>
    </row>
    <row r="127" spans="1:2">
      <c r="A127" s="8"/>
      <c r="B127" s="8"/>
    </row>
    <row r="128" spans="1:2">
      <c r="A128" s="8"/>
      <c r="B128" s="8"/>
    </row>
    <row r="129" spans="1:2">
      <c r="A129" s="8"/>
      <c r="B129" s="8"/>
    </row>
    <row r="130" spans="1:2">
      <c r="A130" s="8"/>
      <c r="B130" s="8"/>
    </row>
    <row r="131" spans="1:2">
      <c r="A131" s="8"/>
      <c r="B131" s="8"/>
    </row>
    <row r="132" spans="1:2">
      <c r="A132" s="8"/>
      <c r="B132" s="8"/>
    </row>
    <row r="133" spans="1:2">
      <c r="A133" s="8"/>
      <c r="B133" s="8"/>
    </row>
    <row r="134" spans="1:2">
      <c r="A134" s="8"/>
      <c r="B134" s="8"/>
    </row>
    <row r="135" spans="1:2">
      <c r="A135" s="8"/>
      <c r="B135" s="8"/>
    </row>
    <row r="136" spans="1:2">
      <c r="A136" s="8"/>
      <c r="B136" s="8"/>
    </row>
    <row r="137" spans="1:2">
      <c r="A137" s="8"/>
      <c r="B137" s="8"/>
    </row>
    <row r="138" spans="1:2">
      <c r="A138" s="8"/>
      <c r="B138" s="8"/>
    </row>
    <row r="139" spans="1:2">
      <c r="A139" s="8"/>
      <c r="B139" s="8"/>
    </row>
    <row r="140" spans="1:2">
      <c r="A140" s="8"/>
      <c r="B140" s="8"/>
    </row>
    <row r="141" spans="1:2">
      <c r="A141" s="8"/>
      <c r="B141" s="8"/>
    </row>
    <row r="142" spans="1:2">
      <c r="A142" s="8"/>
      <c r="B142" s="8"/>
    </row>
    <row r="143" spans="1:2">
      <c r="A143" s="8"/>
      <c r="B143" s="8"/>
    </row>
    <row r="144" spans="1:2">
      <c r="A144" s="8"/>
      <c r="B144" s="8"/>
    </row>
    <row r="145" spans="1:2">
      <c r="A145" s="8"/>
      <c r="B145" s="8"/>
    </row>
    <row r="146" spans="1:2">
      <c r="A146" s="8"/>
      <c r="B146" s="8"/>
    </row>
    <row r="147" spans="1:2">
      <c r="A147" s="8"/>
      <c r="B147" s="8"/>
    </row>
    <row r="148" spans="1:2">
      <c r="A148" s="8"/>
      <c r="B148" s="8"/>
    </row>
    <row r="149" spans="1:2">
      <c r="A149" s="8"/>
      <c r="B149" s="8"/>
    </row>
    <row r="150" spans="1:2">
      <c r="A150" s="8"/>
      <c r="B150" s="8"/>
    </row>
    <row r="151" spans="1:2">
      <c r="A151" s="8"/>
      <c r="B151" s="8"/>
    </row>
    <row r="152" spans="1:2">
      <c r="A152" s="8"/>
      <c r="B152" s="8"/>
    </row>
    <row r="153" spans="1:2">
      <c r="A153" s="8"/>
      <c r="B153" s="8"/>
    </row>
    <row r="154" spans="1:2">
      <c r="A154" s="8"/>
      <c r="B154" s="8"/>
    </row>
    <row r="155" spans="1:2">
      <c r="A155" s="8"/>
      <c r="B155" s="8"/>
    </row>
    <row r="156" spans="1:2">
      <c r="A156" s="8"/>
      <c r="B156" s="8"/>
    </row>
    <row r="157" spans="1:2">
      <c r="A157" s="8"/>
      <c r="B157" s="8"/>
    </row>
    <row r="158" spans="1:2">
      <c r="A158" s="8"/>
      <c r="B158" s="8"/>
    </row>
    <row r="159" spans="1:2">
      <c r="A159" s="8"/>
      <c r="B159" s="8"/>
    </row>
    <row r="160" spans="1:2">
      <c r="A160" s="8"/>
      <c r="B160" s="8"/>
    </row>
    <row r="161" spans="1:2">
      <c r="A161" s="8"/>
      <c r="B161" s="8"/>
    </row>
    <row r="162" spans="1:2">
      <c r="A162" s="8"/>
      <c r="B162" s="8"/>
    </row>
    <row r="163" spans="1:2">
      <c r="A163" s="8"/>
      <c r="B163" s="8"/>
    </row>
    <row r="164" spans="1:2">
      <c r="A164" s="8"/>
      <c r="B164" s="8"/>
    </row>
    <row r="165" spans="1:2">
      <c r="A165" s="8"/>
      <c r="B165" s="8"/>
    </row>
    <row r="166" spans="1:2">
      <c r="A166" s="8"/>
      <c r="B166" s="8"/>
    </row>
    <row r="167" spans="1:2">
      <c r="A167" s="8"/>
      <c r="B167" s="8"/>
    </row>
    <row r="168" spans="1:2">
      <c r="A168" s="8"/>
      <c r="B168" s="8"/>
    </row>
    <row r="169" spans="1:2">
      <c r="A169" s="8"/>
      <c r="B169" s="8"/>
    </row>
    <row r="170" spans="1:2">
      <c r="A170" s="8"/>
      <c r="B170" s="8"/>
    </row>
    <row r="171" spans="1:2">
      <c r="A171" s="8"/>
      <c r="B171" s="8"/>
    </row>
    <row r="172" spans="1:2">
      <c r="A172" s="8"/>
      <c r="B172" s="8"/>
    </row>
    <row r="173" spans="1:2">
      <c r="A173" s="8"/>
      <c r="B173" s="8"/>
    </row>
    <row r="174" spans="1:2">
      <c r="A174" s="8"/>
      <c r="B174" s="8"/>
    </row>
    <row r="175" spans="1:2">
      <c r="A175" s="8"/>
      <c r="B175" s="8"/>
    </row>
    <row r="176" spans="1:2">
      <c r="A176" s="8"/>
      <c r="B176" s="8"/>
    </row>
    <row r="177" spans="1:2">
      <c r="A177" s="8"/>
      <c r="B177" s="8"/>
    </row>
    <row r="178" spans="1:2">
      <c r="A178" s="8"/>
      <c r="B178" s="8"/>
    </row>
    <row r="179" spans="1:2">
      <c r="A179" s="8"/>
      <c r="B179" s="8"/>
    </row>
    <row r="180" spans="1:2">
      <c r="A180" s="8"/>
      <c r="B180" s="8"/>
    </row>
    <row r="181" spans="1:2">
      <c r="A181" s="8"/>
      <c r="B181" s="8"/>
    </row>
    <row r="182" spans="1:2">
      <c r="A182" s="8"/>
      <c r="B182" s="8"/>
    </row>
    <row r="183" spans="1:2">
      <c r="A183" s="8"/>
      <c r="B183" s="8"/>
    </row>
    <row r="184" spans="1:2">
      <c r="A184" s="8"/>
      <c r="B184" s="8"/>
    </row>
    <row r="185" spans="1:2">
      <c r="A185" s="8"/>
      <c r="B185" s="8"/>
    </row>
    <row r="186" spans="1:2">
      <c r="A186" s="8"/>
      <c r="B186" s="8"/>
    </row>
    <row r="187" spans="1:2">
      <c r="A187" s="8"/>
      <c r="B187" s="8"/>
    </row>
    <row r="188" spans="1:2">
      <c r="A188" s="8"/>
      <c r="B188" s="8"/>
    </row>
    <row r="189" spans="1:2">
      <c r="A189" s="8"/>
      <c r="B189" s="8"/>
    </row>
    <row r="190" spans="1:2">
      <c r="A190" s="8"/>
      <c r="B190" s="8"/>
    </row>
    <row r="191" spans="1:2">
      <c r="A191" s="8"/>
      <c r="B191" s="8"/>
    </row>
    <row r="192" spans="1:2">
      <c r="A192" s="8"/>
      <c r="B192" s="8"/>
    </row>
    <row r="193" spans="1:2">
      <c r="A193" s="8"/>
      <c r="B193" s="8"/>
    </row>
    <row r="194" spans="1:2">
      <c r="A194" s="8"/>
      <c r="B194" s="8"/>
    </row>
    <row r="195" spans="1:2">
      <c r="A195" s="8"/>
      <c r="B195" s="8"/>
    </row>
    <row r="196" spans="1:2">
      <c r="A196" s="8"/>
      <c r="B196" s="8"/>
    </row>
    <row r="197" spans="1:2">
      <c r="A197" s="8"/>
      <c r="B197" s="8"/>
    </row>
    <row r="198" spans="1:2">
      <c r="A198" s="8"/>
      <c r="B198" s="8"/>
    </row>
    <row r="199" spans="1:2">
      <c r="A199" s="8"/>
      <c r="B199" s="8"/>
    </row>
    <row r="200" spans="1:2">
      <c r="A200" s="8"/>
      <c r="B200" s="8"/>
    </row>
    <row r="201" spans="1:2">
      <c r="A201" s="8"/>
      <c r="B201" s="8"/>
    </row>
    <row r="202" spans="1:2">
      <c r="A202" s="8"/>
      <c r="B202" s="8"/>
    </row>
    <row r="203" spans="1:2">
      <c r="A203" s="8"/>
      <c r="B203" s="8"/>
    </row>
    <row r="204" spans="1:2">
      <c r="A204" s="8"/>
      <c r="B204" s="8"/>
    </row>
    <row r="205" spans="1:2">
      <c r="A205" s="8"/>
      <c r="B205" s="8"/>
    </row>
    <row r="206" spans="1:2">
      <c r="A206" s="8"/>
      <c r="B206" s="8"/>
    </row>
    <row r="207" spans="1:2">
      <c r="A207" s="8"/>
      <c r="B207" s="8"/>
    </row>
    <row r="208" spans="1:2">
      <c r="A208" s="8"/>
      <c r="B208" s="8"/>
    </row>
    <row r="209" spans="1:2">
      <c r="A209" s="8"/>
      <c r="B209" s="8"/>
    </row>
    <row r="210" spans="1:2">
      <c r="A210" s="8"/>
      <c r="B210" s="8"/>
    </row>
    <row r="211" spans="1:2">
      <c r="A211" s="8"/>
      <c r="B211" s="8"/>
    </row>
    <row r="212" spans="1:2">
      <c r="A212" s="8"/>
      <c r="B212" s="8"/>
    </row>
    <row r="213" spans="1:2">
      <c r="A213" s="8"/>
      <c r="B213" s="8"/>
    </row>
    <row r="214" spans="1:2">
      <c r="A214" s="8"/>
      <c r="B214" s="8"/>
    </row>
    <row r="215" spans="1:2">
      <c r="A215" s="8"/>
      <c r="B215" s="8"/>
    </row>
    <row r="216" spans="1:2">
      <c r="A216" s="8"/>
      <c r="B216" s="8"/>
    </row>
    <row r="217" spans="1:2">
      <c r="A217" s="8"/>
      <c r="B217" s="8"/>
    </row>
    <row r="218" spans="1:2">
      <c r="A218" s="8"/>
      <c r="B218" s="8"/>
    </row>
    <row r="219" spans="1:2">
      <c r="A219" s="8"/>
      <c r="B219" s="8"/>
    </row>
    <row r="220" spans="1:2">
      <c r="A220" s="8"/>
      <c r="B220" s="8"/>
    </row>
    <row r="221" spans="1:2">
      <c r="A221" s="8"/>
      <c r="B221" s="8"/>
    </row>
  </sheetData>
  <mergeCells count="10">
    <mergeCell ref="A1:J1"/>
    <mergeCell ref="I3:J3"/>
    <mergeCell ref="G3:G4"/>
    <mergeCell ref="H3:H4"/>
    <mergeCell ref="A3:A4"/>
    <mergeCell ref="C3:C4"/>
    <mergeCell ref="D3:D4"/>
    <mergeCell ref="E3:E4"/>
    <mergeCell ref="F3:F4"/>
    <mergeCell ref="B3:B4"/>
  </mergeCells>
  <phoneticPr fontId="2" type="noConversion"/>
  <pageMargins left="0.99" right="0.27559055118110237" top="0.39" bottom="0.31496062992125984" header="0.31496062992125984" footer="0.23622047244094491"/>
  <pageSetup paperSize="9" firstPageNumber="7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3</vt:i4>
      </vt:variant>
    </vt:vector>
  </HeadingPairs>
  <TitlesOfParts>
    <vt:vector size="5" baseType="lpstr">
      <vt:lpstr>收入</vt:lpstr>
      <vt:lpstr>支出</vt:lpstr>
      <vt:lpstr>支出!Print_Area</vt:lpstr>
      <vt:lpstr>收入!Print_Titles</vt:lpstr>
      <vt:lpstr>支出!Print_Titles</vt:lpstr>
    </vt:vector>
  </TitlesOfParts>
  <Company>czjwork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czj</dc:creator>
  <cp:lastModifiedBy>LenHKl</cp:lastModifiedBy>
  <cp:lastPrinted>2019-06-13T09:33:44Z</cp:lastPrinted>
  <dcterms:created xsi:type="dcterms:W3CDTF">2001-07-03T09:54:14Z</dcterms:created>
  <dcterms:modified xsi:type="dcterms:W3CDTF">2019-06-13T09:49:38Z</dcterms:modified>
</cp:coreProperties>
</file>