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45" windowHeight="12375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/>
  <c r="I30"/>
  <c r="G30"/>
  <c r="G29"/>
  <c r="J28"/>
  <c r="I28"/>
  <c r="G28"/>
  <c r="I27"/>
  <c r="G27"/>
  <c r="J26"/>
  <c r="I26"/>
  <c r="G26"/>
  <c r="J25"/>
  <c r="I25"/>
  <c r="G25"/>
  <c r="J24"/>
  <c r="I24"/>
  <c r="G24"/>
  <c r="I23"/>
  <c r="G23"/>
  <c r="I22"/>
  <c r="G22"/>
  <c r="I21"/>
  <c r="G21"/>
  <c r="J20"/>
  <c r="I20"/>
  <c r="G20"/>
  <c r="I19"/>
  <c r="G19"/>
  <c r="J18"/>
  <c r="I18"/>
  <c r="G18"/>
  <c r="J17"/>
  <c r="I17"/>
  <c r="G17"/>
  <c r="I16"/>
  <c r="G16"/>
  <c r="J15"/>
  <c r="I15"/>
  <c r="G15"/>
  <c r="J14"/>
  <c r="I14"/>
  <c r="G14"/>
  <c r="J13"/>
  <c r="I13"/>
  <c r="G13"/>
  <c r="I12"/>
  <c r="G12"/>
  <c r="J11"/>
  <c r="I11"/>
  <c r="G11"/>
  <c r="J10"/>
  <c r="I10"/>
  <c r="G10"/>
  <c r="I9"/>
  <c r="G9"/>
  <c r="I8"/>
  <c r="G8"/>
  <c r="J7"/>
  <c r="I7"/>
  <c r="G7"/>
  <c r="J6"/>
  <c r="I6"/>
  <c r="H6"/>
  <c r="G6"/>
  <c r="F6"/>
  <c r="E6"/>
  <c r="D6"/>
  <c r="C6"/>
  <c r="J5"/>
  <c r="I5"/>
  <c r="H5"/>
  <c r="G5"/>
  <c r="F5"/>
  <c r="E5"/>
  <c r="D5"/>
  <c r="C5"/>
  <c r="I38" i="1"/>
  <c r="H38"/>
  <c r="F38"/>
  <c r="H37"/>
  <c r="F37"/>
  <c r="H36"/>
  <c r="F36"/>
  <c r="I34"/>
  <c r="H34"/>
  <c r="F34"/>
  <c r="H33"/>
  <c r="F33"/>
  <c r="I32"/>
  <c r="H32"/>
  <c r="F32"/>
  <c r="I31"/>
  <c r="H31"/>
  <c r="F31"/>
  <c r="H30"/>
  <c r="F30"/>
  <c r="H29"/>
  <c r="F29"/>
  <c r="H28"/>
  <c r="F28"/>
  <c r="I27"/>
  <c r="H27"/>
  <c r="F27"/>
  <c r="I26"/>
  <c r="H26"/>
  <c r="F26"/>
  <c r="I25"/>
  <c r="H25"/>
  <c r="G25"/>
  <c r="F25"/>
  <c r="E25"/>
  <c r="D25"/>
  <c r="C25"/>
  <c r="I24"/>
  <c r="H24"/>
  <c r="G24"/>
  <c r="F24"/>
  <c r="E24"/>
  <c r="D24"/>
  <c r="C24"/>
  <c r="H23"/>
  <c r="F23"/>
  <c r="I22"/>
  <c r="H22"/>
  <c r="F22"/>
  <c r="H21"/>
  <c r="F21"/>
  <c r="I20"/>
  <c r="H20"/>
  <c r="F20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H10"/>
  <c r="F10"/>
  <c r="I9"/>
  <c r="H9"/>
  <c r="F9"/>
  <c r="I8"/>
  <c r="H8"/>
  <c r="F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</calcChain>
</file>

<file path=xl/sharedStrings.xml><?xml version="1.0" encoding="utf-8"?>
<sst xmlns="http://schemas.openxmlformats.org/spreadsheetml/2006/main" count="85" uniqueCount="77">
  <si>
    <r>
      <rPr>
        <b/>
        <sz val="18"/>
        <rFont val="方正小标宋简体"/>
        <family val="3"/>
        <charset val="134"/>
      </rPr>
      <t>楚雄高新区202</t>
    </r>
    <r>
      <rPr>
        <b/>
        <sz val="18"/>
        <rFont val="方正小标宋简体"/>
        <family val="3"/>
        <charset val="134"/>
      </rPr>
      <t>4</t>
    </r>
    <r>
      <rPr>
        <b/>
        <sz val="18"/>
        <rFont val="方正小标宋简体"/>
        <family val="3"/>
        <charset val="134"/>
      </rPr>
      <t>年1月地方财政收入分项目执行情况表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</si>
  <si>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</si>
  <si>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</si>
  <si>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</si>
  <si>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</si>
  <si>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</si>
  <si>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</si>
  <si>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</si>
  <si>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</si>
  <si>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</si>
  <si>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</si>
  <si>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</si>
  <si>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</si>
  <si>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</si>
  <si>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</si>
  <si>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</si>
  <si>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</si>
  <si>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</si>
  <si>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</si>
  <si>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</si>
  <si>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</si>
  <si>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</si>
  <si>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</si>
  <si>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</si>
  <si>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</si>
  <si>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</si>
  <si>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</si>
  <si>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</si>
  <si>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</si>
  <si>
    <t xml:space="preserve">   其他税收收入</t>
  </si>
  <si>
    <t>2、非税收入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</si>
  <si>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</si>
  <si>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教育费附加收入</t>
    </r>
  </si>
  <si>
    <t xml:space="preserve">      残疾人就业保障金收入</t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</si>
  <si>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教育资金收入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</si>
  <si>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农田水利建设资金收入</t>
    </r>
  </si>
  <si>
    <t xml:space="preserve">      其他专项收入（森林植被恢复费）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</si>
  <si>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</si>
  <si>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</si>
  <si>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</si>
  <si>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</si>
  <si>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t xml:space="preserve">   捐赠收入</t>
  </si>
  <si>
    <t xml:space="preserve">   政府住房基金收入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</si>
  <si>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</si>
  <si>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t>二、政府性基金预算收入合计</t>
  </si>
  <si>
    <r>
      <rPr>
        <b/>
        <sz val="18"/>
        <rFont val="方正小标宋简体"/>
        <family val="3"/>
        <charset val="134"/>
      </rPr>
      <t>高新区202</t>
    </r>
    <r>
      <rPr>
        <b/>
        <sz val="18"/>
        <rFont val="方正小标宋简体"/>
        <family val="3"/>
        <charset val="134"/>
      </rPr>
      <t>4</t>
    </r>
    <r>
      <rPr>
        <b/>
        <sz val="18"/>
        <rFont val="方正小标宋简体"/>
        <family val="3"/>
        <charset val="134"/>
      </rPr>
      <t>年1月地方财政支出分项目执行情况表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</si>
  <si>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</si>
  <si>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</si>
  <si>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</si>
  <si>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</si>
  <si>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</si>
  <si>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一、一般公共预算支出合计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</si>
  <si>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一般公共服务支出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</si>
  <si>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</si>
  <si>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</si>
  <si>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公共安全支出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</si>
  <si>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教育支出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</si>
  <si>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科学技术支出</t>
    </r>
  </si>
  <si>
    <t xml:space="preserve">   文化旅游体育与传媒支出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</si>
  <si>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社会保障和就业支出</t>
    </r>
  </si>
  <si>
    <t xml:space="preserve">   卫生健康支出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</si>
  <si>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</si>
  <si>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城乡社区支出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</si>
  <si>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农林水支出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</si>
  <si>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</si>
  <si>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</si>
  <si>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</si>
  <si>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</si>
  <si>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</si>
  <si>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</si>
  <si>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</si>
  <si>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灾害防治及应急管理支出</t>
  </si>
  <si>
    <t xml:space="preserve">   债务还本支出</t>
  </si>
  <si>
    <t xml:space="preserve">   债务付息支出</t>
  </si>
  <si>
    <t xml:space="preserve">   债务发行费用支出</t>
  </si>
  <si>
    <t>二、政府性基金预算支出合计</t>
  </si>
  <si>
    <t>三、国有资本经营预算支出合计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</si>
</sst>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#,##0_);[Red]\(#,##0\)"/>
    <numFmt numFmtId="192" formatCode="0_);[Red]\(0\)"/>
    <numFmt numFmtId="193" formatCode="#,##0.0_);[Red]\(#,##0.0\)"/>
    <numFmt numFmtId="194" formatCode="#,##0_ "/>
    <numFmt numFmtId="195" formatCode="0.0_ "/>
    <numFmt numFmtId="196" formatCode="0.00_ "/>
    <numFmt numFmtId="198" formatCode="_ * #,##0_ ;_ * \-#,##0_ ;_ * &quot;-&quot;??_ ;_ @_ "/>
    <numFmt numFmtId="199" formatCode="#,##0_ ;[Red]\-#,##0\ "/>
    <numFmt numFmtId="200" formatCode="0.0_ ;[Red]\-0.0\ "/>
  </numFmts>
  <fonts count="38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8">
    <xf numFmtId="0" fontId="0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49" fontId="12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0" fontId="10" fillId="0" borderId="0">
      <protection locked="0"/>
    </xf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0" borderId="0">
      <alignment horizontal="center" wrapText="1"/>
      <protection locked="0"/>
    </xf>
    <xf numFmtId="176" fontId="12" fillId="0" borderId="0" applyFont="0" applyFill="0" applyBorder="0" applyAlignment="0" applyProtection="0"/>
    <xf numFmtId="177" fontId="16" fillId="0" borderId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6" fillId="0" borderId="0"/>
    <xf numFmtId="15" fontId="17" fillId="0" borderId="0"/>
    <xf numFmtId="182" fontId="16" fillId="0" borderId="0"/>
    <xf numFmtId="38" fontId="18" fillId="16" borderId="0" applyNumberFormat="0" applyBorder="0" applyAlignment="0" applyProtection="0"/>
    <xf numFmtId="0" fontId="19" fillId="0" borderId="6" applyNumberFormat="0" applyAlignment="0" applyProtection="0">
      <alignment horizontal="left" vertical="center"/>
    </xf>
    <xf numFmtId="0" fontId="19" fillId="0" borderId="7">
      <alignment horizontal="left" vertical="center"/>
    </xf>
    <xf numFmtId="10" fontId="18" fillId="17" borderId="3" applyNumberFormat="0" applyBorder="0" applyAlignment="0" applyProtection="0"/>
    <xf numFmtId="183" fontId="20" fillId="18" borderId="0"/>
    <xf numFmtId="183" fontId="21" fillId="19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6" fillId="0" borderId="0"/>
    <xf numFmtId="37" fontId="22" fillId="0" borderId="0"/>
    <xf numFmtId="187" fontId="12" fillId="0" borderId="0"/>
    <xf numFmtId="0" fontId="10" fillId="0" borderId="0"/>
    <xf numFmtId="14" fontId="15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12" fillId="0" borderId="0" applyFont="0" applyFill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3" fillId="0" borderId="8">
      <alignment horizontal="center"/>
    </xf>
    <xf numFmtId="3" fontId="17" fillId="0" borderId="0" applyFont="0" applyFill="0" applyBorder="0" applyAlignment="0" applyProtection="0"/>
    <xf numFmtId="0" fontId="17" fillId="20" borderId="0" applyNumberFormat="0" applyFont="0" applyBorder="0" applyAlignment="0" applyProtection="0"/>
    <xf numFmtId="0" fontId="24" fillId="21" borderId="9">
      <protection locked="0"/>
    </xf>
    <xf numFmtId="0" fontId="25" fillId="0" borderId="0"/>
    <xf numFmtId="0" fontId="24" fillId="21" borderId="9">
      <protection locked="0"/>
    </xf>
    <xf numFmtId="0" fontId="24" fillId="21" borderId="9">
      <protection locked="0"/>
    </xf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2" applyNumberFormat="0" applyFill="0" applyProtection="0">
      <alignment horizontal="right"/>
    </xf>
    <xf numFmtId="0" fontId="26" fillId="0" borderId="2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22" borderId="0" applyNumberFormat="0" applyBorder="0" applyAlignment="0" applyProtection="0"/>
    <xf numFmtId="0" fontId="36" fillId="0" borderId="0"/>
    <xf numFmtId="0" fontId="30" fillId="0" borderId="0" applyNumberFormat="0" applyFill="0" applyBorder="0" applyAlignment="0" applyProtection="0">
      <alignment vertical="top"/>
      <protection locked="0"/>
    </xf>
    <xf numFmtId="3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10" applyNumberFormat="0" applyFill="0" applyProtection="0">
      <alignment horizontal="left"/>
    </xf>
    <xf numFmtId="0" fontId="17" fillId="0" borderId="0"/>
    <xf numFmtId="41" fontId="36" fillId="0" borderId="0" applyFont="0" applyFill="0" applyBorder="0" applyAlignment="0" applyProtection="0"/>
    <xf numFmtId="4" fontId="1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90" fontId="12" fillId="0" borderId="10" applyFill="0" applyProtection="0">
      <alignment horizontal="right"/>
    </xf>
    <xf numFmtId="0" fontId="12" fillId="0" borderId="2" applyNumberFormat="0" applyFill="0" applyProtection="0">
      <alignment horizontal="left"/>
    </xf>
    <xf numFmtId="1" fontId="12" fillId="0" borderId="10" applyFill="0" applyProtection="0">
      <alignment horizontal="center"/>
    </xf>
    <xf numFmtId="0" fontId="10" fillId="0" borderId="0"/>
    <xf numFmtId="0" fontId="17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192" fontId="2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91" fontId="4" fillId="0" borderId="3" xfId="1" applyNumberFormat="1" applyFont="1" applyBorder="1" applyAlignment="1" applyProtection="1">
      <alignment horizontal="right" vertical="center"/>
    </xf>
    <xf numFmtId="193" fontId="5" fillId="0" borderId="3" xfId="2" applyNumberFormat="1" applyFont="1" applyFill="1" applyBorder="1" applyAlignment="1" applyProtection="1">
      <alignment horizontal="right" vertical="center"/>
      <protection locked="0"/>
    </xf>
    <xf numFmtId="191" fontId="5" fillId="0" borderId="3" xfId="1" applyNumberFormat="1" applyFont="1" applyBorder="1" applyAlignment="1" applyProtection="1">
      <alignment horizontal="right" vertical="center"/>
    </xf>
    <xf numFmtId="191" fontId="4" fillId="2" borderId="3" xfId="0" applyNumberFormat="1" applyFont="1" applyFill="1" applyBorder="1" applyAlignment="1" applyProtection="1">
      <alignment horizontal="right" vertical="center"/>
    </xf>
    <xf numFmtId="19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2" fontId="0" fillId="0" borderId="0" xfId="0" applyNumberFormat="1" applyAlignment="1" applyProtection="1">
      <alignment horizontal="right"/>
      <protection locked="0"/>
    </xf>
    <xf numFmtId="196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8" fontId="4" fillId="0" borderId="3" xfId="1" applyNumberFormat="1" applyFont="1" applyBorder="1" applyAlignment="1" applyProtection="1">
      <alignment horizontal="right"/>
    </xf>
    <xf numFmtId="195" fontId="4" fillId="0" borderId="3" xfId="2" applyNumberFormat="1" applyFont="1" applyBorder="1" applyAlignment="1" applyProtection="1">
      <alignment horizontal="right"/>
    </xf>
    <xf numFmtId="0" fontId="7" fillId="3" borderId="3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center"/>
    </xf>
    <xf numFmtId="0" fontId="0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96" fontId="1" fillId="0" borderId="3" xfId="0" applyNumberFormat="1" applyFont="1" applyBorder="1" applyAlignment="1" applyProtection="1">
      <alignment horizontal="center" vertical="distributed"/>
      <protection locked="0"/>
    </xf>
    <xf numFmtId="0" fontId="1" fillId="0" borderId="0" xfId="0" applyFont="1" applyProtection="1"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91" fontId="8" fillId="0" borderId="0" xfId="0" applyNumberFormat="1" applyFont="1" applyFill="1" applyBorder="1" applyAlignment="1" applyProtection="1">
      <alignment horizontal="right"/>
      <protection locked="0"/>
    </xf>
    <xf numFmtId="191" fontId="2" fillId="0" borderId="0" xfId="0" applyNumberFormat="1" applyFont="1" applyBorder="1" applyAlignment="1" applyProtection="1">
      <alignment horizontal="right"/>
      <protection locked="0"/>
    </xf>
    <xf numFmtId="194" fontId="0" fillId="0" borderId="0" xfId="0" applyNumberFormat="1" applyFont="1" applyFill="1" applyBorder="1" applyAlignment="1" applyProtection="1">
      <alignment horizontal="right"/>
      <protection locked="0"/>
    </xf>
    <xf numFmtId="194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191" fontId="4" fillId="0" borderId="2" xfId="0" applyNumberFormat="1" applyFont="1" applyBorder="1" applyAlignment="1" applyProtection="1">
      <alignment horizontal="right" vertical="center"/>
      <protection locked="0"/>
    </xf>
    <xf numFmtId="199" fontId="4" fillId="0" borderId="2" xfId="0" applyNumberFormat="1" applyFont="1" applyBorder="1" applyAlignment="1" applyProtection="1">
      <alignment horizontal="right" vertical="center"/>
      <protection locked="0"/>
    </xf>
    <xf numFmtId="0" fontId="0" fillId="2" borderId="3" xfId="0" applyNumberFormat="1" applyFont="1" applyFill="1" applyBorder="1" applyAlignment="1" applyProtection="1">
      <alignment vertical="center" wrapText="1"/>
    </xf>
    <xf numFmtId="191" fontId="5" fillId="0" borderId="3" xfId="1" applyNumberFormat="1" applyFont="1" applyBorder="1" applyAlignment="1" applyProtection="1">
      <alignment horizontal="right" vertical="center"/>
      <protection locked="0"/>
    </xf>
    <xf numFmtId="199" fontId="5" fillId="0" borderId="2" xfId="0" applyNumberFormat="1" applyFont="1" applyBorder="1" applyAlignment="1" applyProtection="1">
      <alignment horizontal="right" vertical="center"/>
      <protection locked="0"/>
    </xf>
    <xf numFmtId="199" fontId="5" fillId="0" borderId="3" xfId="1" applyNumberFormat="1" applyFont="1" applyBorder="1" applyAlignment="1" applyProtection="1">
      <alignment horizontal="right" vertical="center"/>
    </xf>
    <xf numFmtId="191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94" fontId="5" fillId="0" borderId="3" xfId="1" applyNumberFormat="1" applyFont="1" applyBorder="1" applyAlignment="1" applyProtection="1">
      <alignment horizontal="right" vertical="center"/>
      <protection locked="0"/>
    </xf>
    <xf numFmtId="0" fontId="0" fillId="2" borderId="3" xfId="0" applyNumberFormat="1" applyFont="1" applyFill="1" applyBorder="1" applyAlignment="1" applyProtection="1">
      <alignment horizontal="left" vertical="center" wrapText="1"/>
    </xf>
    <xf numFmtId="199" fontId="5" fillId="0" borderId="3" xfId="1" applyNumberFormat="1" applyFont="1" applyBorder="1" applyAlignment="1" applyProtection="1">
      <alignment horizontal="right" vertical="center"/>
      <protection locked="0"/>
    </xf>
    <xf numFmtId="0" fontId="7" fillId="2" borderId="3" xfId="0" applyNumberFormat="1" applyFont="1" applyFill="1" applyBorder="1" applyAlignment="1" applyProtection="1">
      <alignment vertical="center" wrapText="1"/>
    </xf>
    <xf numFmtId="191" fontId="4" fillId="2" borderId="2" xfId="0" applyNumberFormat="1" applyFont="1" applyFill="1" applyBorder="1" applyAlignment="1" applyProtection="1">
      <alignment horizontal="right" vertical="center"/>
    </xf>
    <xf numFmtId="196" fontId="8" fillId="0" borderId="0" xfId="0" applyNumberFormat="1" applyFont="1" applyFill="1" applyBorder="1" applyAlignment="1" applyProtection="1">
      <alignment horizontal="right"/>
      <protection locked="0"/>
    </xf>
    <xf numFmtId="192" fontId="0" fillId="0" borderId="0" xfId="0" applyNumberFormat="1" applyFont="1" applyAlignment="1" applyProtection="1">
      <alignment horizontal="center"/>
      <protection locked="0"/>
    </xf>
    <xf numFmtId="195" fontId="4" fillId="0" borderId="3" xfId="1" applyNumberFormat="1" applyFont="1" applyBorder="1" applyAlignment="1" applyProtection="1">
      <alignment horizontal="right" vertical="center"/>
    </xf>
    <xf numFmtId="191" fontId="1" fillId="0" borderId="0" xfId="0" applyNumberFormat="1" applyFont="1" applyAlignment="1" applyProtection="1">
      <alignment horizontal="right"/>
      <protection locked="0"/>
    </xf>
    <xf numFmtId="192" fontId="1" fillId="0" borderId="0" xfId="0" applyNumberFormat="1" applyFont="1" applyAlignment="1" applyProtection="1">
      <alignment horizontal="right"/>
      <protection locked="0"/>
    </xf>
    <xf numFmtId="200" fontId="4" fillId="0" borderId="3" xfId="1" applyNumberFormat="1" applyFont="1" applyBorder="1" applyAlignment="1" applyProtection="1">
      <alignment horizontal="right" vertical="center"/>
    </xf>
    <xf numFmtId="200" fontId="5" fillId="0" borderId="3" xfId="1" applyNumberFormat="1" applyFont="1" applyBorder="1" applyAlignment="1" applyProtection="1">
      <alignment horizontal="right" vertical="center"/>
    </xf>
    <xf numFmtId="191" fontId="0" fillId="0" borderId="0" xfId="0" applyNumberFormat="1" applyFont="1" applyAlignment="1" applyProtection="1">
      <alignment horizontal="right"/>
      <protection locked="0"/>
    </xf>
    <xf numFmtId="192" fontId="0" fillId="0" borderId="0" xfId="0" applyNumberFormat="1" applyFont="1" applyAlignment="1" applyProtection="1">
      <alignment horizontal="right"/>
      <protection locked="0"/>
    </xf>
    <xf numFmtId="198" fontId="4" fillId="0" borderId="3" xfId="1" applyNumberFormat="1" applyFont="1" applyBorder="1" applyAlignment="1" applyProtection="1">
      <alignment horizontal="right" vertical="center"/>
    </xf>
    <xf numFmtId="195" fontId="4" fillId="0" borderId="3" xfId="2" applyNumberFormat="1" applyFont="1" applyBorder="1" applyAlignment="1" applyProtection="1">
      <alignment horizontal="right" vertical="center"/>
    </xf>
    <xf numFmtId="198" fontId="5" fillId="0" borderId="3" xfId="1" applyNumberFormat="1" applyFont="1" applyBorder="1" applyAlignment="1" applyProtection="1">
      <alignment horizontal="right" vertical="center"/>
      <protection locked="0"/>
    </xf>
    <xf numFmtId="195" fontId="5" fillId="0" borderId="3" xfId="2" applyNumberFormat="1" applyFont="1" applyBorder="1" applyAlignment="1" applyProtection="1">
      <alignment horizontal="right" vertical="center"/>
    </xf>
    <xf numFmtId="198" fontId="5" fillId="0" borderId="3" xfId="1" applyNumberFormat="1" applyFont="1" applyBorder="1" applyAlignment="1" applyProtection="1">
      <alignment horizontal="right" vertical="center"/>
    </xf>
    <xf numFmtId="43" fontId="5" fillId="0" borderId="3" xfId="1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192" fontId="0" fillId="0" borderId="3" xfId="0" applyNumberFormat="1" applyBorder="1" applyAlignment="1" applyProtection="1">
      <alignment horizontal="right" vertical="center"/>
      <protection locked="0"/>
    </xf>
    <xf numFmtId="196" fontId="0" fillId="0" borderId="3" xfId="0" applyNumberFormat="1" applyBorder="1" applyAlignment="1" applyProtection="1">
      <alignment horizontal="right" vertical="center"/>
      <protection locked="0"/>
    </xf>
    <xf numFmtId="191" fontId="0" fillId="0" borderId="3" xfId="0" applyNumberForma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1" fontId="1" fillId="0" borderId="4" xfId="0" applyNumberFormat="1" applyFont="1" applyBorder="1" applyAlignment="1" applyProtection="1">
      <alignment horizontal="center" vertical="center" wrapText="1"/>
      <protection locked="0"/>
    </xf>
    <xf numFmtId="191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1" fontId="1" fillId="0" borderId="1" xfId="0" applyNumberFormat="1" applyFont="1" applyBorder="1" applyAlignment="1" applyProtection="1">
      <alignment horizontal="center" vertical="distributed"/>
      <protection locked="0"/>
    </xf>
    <xf numFmtId="191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2" fontId="1" fillId="0" borderId="1" xfId="0" applyNumberFormat="1" applyFont="1" applyBorder="1" applyAlignment="1" applyProtection="1">
      <alignment horizontal="center" vertical="center" wrapText="1"/>
      <protection locked="0"/>
    </xf>
    <xf numFmtId="192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Sheet3" xfId="10"/>
    <cellStyle name="_弱电系统设备配置报价清单" xfId="11"/>
    <cellStyle name="0,0_x000d_&#10;NA_x000d_&#10;" xfId="12"/>
    <cellStyle name="6mal" xfId="13"/>
    <cellStyle name="Accent1" xfId="14"/>
    <cellStyle name="Accent1 - 20%" xfId="15"/>
    <cellStyle name="Accent1 - 40%" xfId="16"/>
    <cellStyle name="Accent1 - 60%" xfId="17"/>
    <cellStyle name="Accent2" xfId="18"/>
    <cellStyle name="Accent2 - 20%" xfId="19"/>
    <cellStyle name="Accent2 - 40%" xfId="20"/>
    <cellStyle name="Accent2 - 60%" xfId="21"/>
    <cellStyle name="Accent3" xfId="22"/>
    <cellStyle name="Accent3 - 20%" xfId="23"/>
    <cellStyle name="Accent3 - 40%" xfId="24"/>
    <cellStyle name="Accent3 - 60%" xfId="25"/>
    <cellStyle name="Accent4" xfId="26"/>
    <cellStyle name="Accent4 - 20%" xfId="27"/>
    <cellStyle name="Accent4 - 40%" xfId="28"/>
    <cellStyle name="Accent4 - 60%" xfId="29"/>
    <cellStyle name="Accent5" xfId="30"/>
    <cellStyle name="Accent5 - 20%" xfId="31"/>
    <cellStyle name="Accent5 - 40%" xfId="32"/>
    <cellStyle name="Accent5 - 60%" xfId="33"/>
    <cellStyle name="Accent6" xfId="34"/>
    <cellStyle name="Accent6 - 20%" xfId="35"/>
    <cellStyle name="Accent6 - 40%" xfId="36"/>
    <cellStyle name="Accent6 - 60%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百分比" xfId="2" builtinId="5"/>
    <cellStyle name="捠壿 [0.00]_Region Orders (2)" xfId="79"/>
    <cellStyle name="捠壿_Region Orders (2)" xfId="80"/>
    <cellStyle name="编号" xfId="81"/>
    <cellStyle name="标题1" xfId="82"/>
    <cellStyle name="表标题" xfId="83"/>
    <cellStyle name="部门" xfId="84"/>
    <cellStyle name="差_Book1" xfId="85"/>
    <cellStyle name="常规" xfId="0" builtinId="0"/>
    <cellStyle name="常规 5 2" xfId="86"/>
    <cellStyle name="超级链接" xfId="87"/>
    <cellStyle name="分级显示行_1_Book1" xfId="88"/>
    <cellStyle name="分级显示列_1_Book1" xfId="89"/>
    <cellStyle name="好_Book1" xfId="90"/>
    <cellStyle name="后继超级链接" xfId="91"/>
    <cellStyle name="借出原因" xfId="92"/>
    <cellStyle name="普通_97-917" xfId="93"/>
    <cellStyle name="千分位[0]_laroux" xfId="94"/>
    <cellStyle name="千分位_97-917" xfId="95"/>
    <cellStyle name="千位[0]_ 方正PC" xfId="96"/>
    <cellStyle name="千位_ 方正PC" xfId="97"/>
    <cellStyle name="千位分隔" xfId="1" builtinId="3"/>
    <cellStyle name="强调 1" xfId="98"/>
    <cellStyle name="强调 2" xfId="99"/>
    <cellStyle name="强调 3" xfId="100"/>
    <cellStyle name="日期" xfId="101"/>
    <cellStyle name="商品名称" xfId="102"/>
    <cellStyle name="数量" xfId="103"/>
    <cellStyle name="样式 1" xfId="104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Open"/>
      <sheetName val="Toolbox"/>
      <sheetName val="国家"/>
      <sheetName val="G.1R-Shou COP Gf"/>
      <sheetName val="Financ. Overview"/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Sheet1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I37" sqref="I37"/>
    </sheetView>
  </sheetViews>
  <sheetFormatPr defaultColWidth="9" defaultRowHeight="14.25"/>
  <cols>
    <col min="1" max="1" width="34.125" style="2" customWidth="1"/>
    <col min="2" max="2" width="9.125" style="2" hidden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32" customWidth="1"/>
    <col min="9" max="9" width="11" style="33" customWidth="1"/>
    <col min="10" max="11" width="9" style="3"/>
    <col min="12" max="13" width="9" style="4"/>
    <col min="14" max="15" width="12.625" style="2"/>
    <col min="16" max="16384" width="9" style="2"/>
  </cols>
  <sheetData>
    <row r="1" spans="1:13" ht="25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3" ht="25.5" customHeight="1">
      <c r="A2" s="34"/>
      <c r="B2" s="35"/>
      <c r="C2" s="36"/>
      <c r="D2" s="36"/>
      <c r="E2" s="36"/>
      <c r="F2" s="36"/>
      <c r="G2" s="37"/>
      <c r="H2" s="38"/>
      <c r="I2" s="56"/>
    </row>
    <row r="3" spans="1:13" s="1" customFormat="1" ht="15" customHeight="1">
      <c r="A3" s="78" t="s">
        <v>1</v>
      </c>
      <c r="B3" s="80" t="s">
        <v>2</v>
      </c>
      <c r="C3" s="82" t="s">
        <v>3</v>
      </c>
      <c r="D3" s="82" t="s">
        <v>4</v>
      </c>
      <c r="E3" s="82" t="s">
        <v>5</v>
      </c>
      <c r="F3" s="82" t="s">
        <v>6</v>
      </c>
      <c r="G3" s="82" t="s">
        <v>7</v>
      </c>
      <c r="H3" s="76" t="s">
        <v>8</v>
      </c>
      <c r="I3" s="77"/>
      <c r="J3" s="10"/>
      <c r="K3" s="10"/>
      <c r="L3" s="57"/>
      <c r="M3" s="57"/>
    </row>
    <row r="4" spans="1:13" s="1" customFormat="1" ht="15" customHeight="1">
      <c r="A4" s="79"/>
      <c r="B4" s="81"/>
      <c r="C4" s="83"/>
      <c r="D4" s="83"/>
      <c r="E4" s="83"/>
      <c r="F4" s="83"/>
      <c r="G4" s="83"/>
      <c r="H4" s="39" t="s">
        <v>9</v>
      </c>
      <c r="I4" s="30" t="s">
        <v>10</v>
      </c>
      <c r="J4" s="10"/>
      <c r="K4" s="10"/>
      <c r="L4" s="57"/>
      <c r="M4" s="57"/>
    </row>
    <row r="5" spans="1:13" s="31" customFormat="1" ht="21.75" customHeight="1">
      <c r="A5" s="40" t="s">
        <v>11</v>
      </c>
      <c r="B5" s="41">
        <v>100</v>
      </c>
      <c r="C5" s="6">
        <f>C6+C38</f>
        <v>136859</v>
      </c>
      <c r="D5" s="6">
        <f>D6+D38</f>
        <v>10081</v>
      </c>
      <c r="E5" s="6">
        <f>E6+E38</f>
        <v>10081</v>
      </c>
      <c r="F5" s="7">
        <f>IF(C5&lt;&gt;0,ROUND(E5/C5,4)*100,0)</f>
        <v>7.37</v>
      </c>
      <c r="G5" s="42">
        <f>G6+G38</f>
        <v>12244</v>
      </c>
      <c r="H5" s="43">
        <f>E5-G5</f>
        <v>-2163</v>
      </c>
      <c r="I5" s="58">
        <f t="shared" ref="I5:I34" si="0">H5/G5*100</f>
        <v>-17.6657954916694</v>
      </c>
      <c r="J5" s="59"/>
      <c r="K5" s="59"/>
      <c r="L5" s="60"/>
      <c r="M5" s="60"/>
    </row>
    <row r="6" spans="1:13" s="31" customFormat="1" ht="21.75" customHeight="1">
      <c r="A6" s="5" t="s">
        <v>12</v>
      </c>
      <c r="B6" s="41">
        <v>200</v>
      </c>
      <c r="C6" s="6">
        <f>C7+C24</f>
        <v>86859</v>
      </c>
      <c r="D6" s="6">
        <f>D7+D24</f>
        <v>8242</v>
      </c>
      <c r="E6" s="6">
        <f>E7+E24</f>
        <v>8242</v>
      </c>
      <c r="F6" s="7">
        <f>IF(C6&lt;&gt;0,ROUND(E6/C6,4)*100,0)</f>
        <v>9.49</v>
      </c>
      <c r="G6" s="42">
        <f>G7+G24</f>
        <v>6162</v>
      </c>
      <c r="H6" s="43">
        <f t="shared" ref="H6:H38" si="1">E6-G6</f>
        <v>2080</v>
      </c>
      <c r="I6" s="61">
        <f t="shared" si="0"/>
        <v>33.755274261603397</v>
      </c>
      <c r="J6" s="59"/>
      <c r="K6" s="59"/>
      <c r="L6" s="60"/>
      <c r="M6" s="60"/>
    </row>
    <row r="7" spans="1:13" s="31" customFormat="1" ht="21.75" customHeight="1">
      <c r="A7" s="5" t="s">
        <v>13</v>
      </c>
      <c r="B7" s="41"/>
      <c r="C7" s="6">
        <f>SUM(C8:C23)</f>
        <v>54809</v>
      </c>
      <c r="D7" s="6">
        <f>SUM(D8:D23)</f>
        <v>7633</v>
      </c>
      <c r="E7" s="6">
        <f>SUM(E8:E23)</f>
        <v>7633</v>
      </c>
      <c r="F7" s="7">
        <f>IF(C7&lt;&gt;0,ROUND(E7/C7,4)*100,0)</f>
        <v>13.93</v>
      </c>
      <c r="G7" s="42">
        <f>SUM(G8:G23)</f>
        <v>4320</v>
      </c>
      <c r="H7" s="43">
        <f t="shared" si="1"/>
        <v>3313</v>
      </c>
      <c r="I7" s="61">
        <f t="shared" si="0"/>
        <v>76.689814814814795</v>
      </c>
      <c r="J7" s="59"/>
      <c r="K7" s="59"/>
      <c r="L7" s="60"/>
      <c r="M7" s="60"/>
    </row>
    <row r="8" spans="1:13" s="16" customFormat="1" ht="21.75" customHeight="1">
      <c r="A8" s="44" t="s">
        <v>14</v>
      </c>
      <c r="B8" s="41">
        <v>201</v>
      </c>
      <c r="C8" s="9">
        <v>23360</v>
      </c>
      <c r="D8" s="45">
        <v>2062</v>
      </c>
      <c r="E8" s="45">
        <v>2062</v>
      </c>
      <c r="F8" s="7">
        <f>IF(C8&lt;&gt;0,ROUND(E8/C8,4)*100,0)</f>
        <v>8.83</v>
      </c>
      <c r="G8" s="45">
        <v>2310</v>
      </c>
      <c r="H8" s="46">
        <f t="shared" si="1"/>
        <v>-248</v>
      </c>
      <c r="I8" s="62">
        <f t="shared" si="0"/>
        <v>-10.735930735930699</v>
      </c>
      <c r="J8" s="63"/>
      <c r="K8" s="63"/>
      <c r="L8" s="64"/>
      <c r="M8" s="64"/>
    </row>
    <row r="9" spans="1:13" s="16" customFormat="1" ht="21.75" customHeight="1">
      <c r="A9" s="44" t="s">
        <v>15</v>
      </c>
      <c r="B9" s="41">
        <v>203</v>
      </c>
      <c r="C9" s="9">
        <v>2210</v>
      </c>
      <c r="D9" s="45">
        <v>320</v>
      </c>
      <c r="E9" s="45">
        <v>320</v>
      </c>
      <c r="F9" s="7">
        <f t="shared" ref="F9:F38" si="2">IF(C9&lt;&gt;0,ROUND(E9/C9,4)*100,0)</f>
        <v>14.48</v>
      </c>
      <c r="G9" s="45">
        <v>354</v>
      </c>
      <c r="H9" s="46">
        <f t="shared" si="1"/>
        <v>-34</v>
      </c>
      <c r="I9" s="62">
        <f t="shared" si="0"/>
        <v>-9.6045197740112993</v>
      </c>
      <c r="J9" s="63"/>
      <c r="K9" s="63"/>
      <c r="L9" s="64"/>
      <c r="M9" s="64"/>
    </row>
    <row r="10" spans="1:13" s="16" customFormat="1" ht="21.75" customHeight="1">
      <c r="A10" s="44" t="s">
        <v>16</v>
      </c>
      <c r="B10" s="41">
        <v>204</v>
      </c>
      <c r="C10" s="9"/>
      <c r="D10" s="45"/>
      <c r="E10" s="45"/>
      <c r="F10" s="7">
        <f t="shared" si="2"/>
        <v>0</v>
      </c>
      <c r="G10" s="45"/>
      <c r="H10" s="46">
        <f t="shared" si="1"/>
        <v>0</v>
      </c>
      <c r="I10" s="62"/>
      <c r="J10" s="63"/>
      <c r="K10" s="63"/>
      <c r="L10" s="64"/>
      <c r="M10" s="64"/>
    </row>
    <row r="11" spans="1:13" s="16" customFormat="1" ht="21.75" customHeight="1">
      <c r="A11" s="44" t="s">
        <v>17</v>
      </c>
      <c r="B11" s="41">
        <v>205</v>
      </c>
      <c r="C11" s="9">
        <v>820</v>
      </c>
      <c r="D11" s="45">
        <v>262</v>
      </c>
      <c r="E11" s="45">
        <v>262</v>
      </c>
      <c r="F11" s="7">
        <f t="shared" si="2"/>
        <v>31.95</v>
      </c>
      <c r="G11" s="45">
        <v>167</v>
      </c>
      <c r="H11" s="46">
        <f t="shared" si="1"/>
        <v>95</v>
      </c>
      <c r="I11" s="62">
        <f t="shared" si="0"/>
        <v>56.886227544910199</v>
      </c>
      <c r="J11" s="63"/>
      <c r="K11" s="63"/>
      <c r="L11" s="64"/>
      <c r="M11" s="64"/>
    </row>
    <row r="12" spans="1:13" s="16" customFormat="1" ht="21.75" customHeight="1">
      <c r="A12" s="44" t="s">
        <v>18</v>
      </c>
      <c r="B12" s="41">
        <v>206</v>
      </c>
      <c r="C12" s="9">
        <v>20</v>
      </c>
      <c r="D12" s="45">
        <v>1</v>
      </c>
      <c r="E12" s="45">
        <v>1</v>
      </c>
      <c r="F12" s="7">
        <f t="shared" si="2"/>
        <v>5</v>
      </c>
      <c r="G12" s="45">
        <v>1</v>
      </c>
      <c r="H12" s="46">
        <f t="shared" si="1"/>
        <v>0</v>
      </c>
      <c r="I12" s="62">
        <f t="shared" si="0"/>
        <v>0</v>
      </c>
      <c r="J12" s="63"/>
      <c r="K12" s="63"/>
      <c r="L12" s="64"/>
      <c r="M12" s="64"/>
    </row>
    <row r="13" spans="1:13" s="16" customFormat="1" ht="21.75" customHeight="1">
      <c r="A13" s="44" t="s">
        <v>19</v>
      </c>
      <c r="B13" s="41">
        <v>208</v>
      </c>
      <c r="C13" s="9">
        <v>8350</v>
      </c>
      <c r="D13" s="45">
        <v>375</v>
      </c>
      <c r="E13" s="45">
        <v>375</v>
      </c>
      <c r="F13" s="7">
        <f t="shared" si="2"/>
        <v>4.49</v>
      </c>
      <c r="G13" s="45">
        <v>389</v>
      </c>
      <c r="H13" s="46">
        <f t="shared" si="1"/>
        <v>-14</v>
      </c>
      <c r="I13" s="62">
        <f t="shared" si="0"/>
        <v>-3.5989717223650399</v>
      </c>
      <c r="J13" s="63"/>
      <c r="K13" s="63"/>
      <c r="L13" s="64"/>
      <c r="M13" s="64"/>
    </row>
    <row r="14" spans="1:13" s="16" customFormat="1" ht="21.75" customHeight="1">
      <c r="A14" s="44" t="s">
        <v>20</v>
      </c>
      <c r="B14" s="41">
        <v>209</v>
      </c>
      <c r="C14" s="9">
        <v>3600</v>
      </c>
      <c r="D14" s="45">
        <v>1719</v>
      </c>
      <c r="E14" s="45">
        <v>1719</v>
      </c>
      <c r="F14" s="7">
        <f t="shared" si="2"/>
        <v>47.75</v>
      </c>
      <c r="G14" s="45">
        <v>85</v>
      </c>
      <c r="H14" s="46">
        <f t="shared" si="1"/>
        <v>1634</v>
      </c>
      <c r="I14" s="62">
        <f t="shared" si="0"/>
        <v>1922.35294117647</v>
      </c>
      <c r="J14" s="63"/>
      <c r="K14" s="63"/>
      <c r="L14" s="64"/>
      <c r="M14" s="64"/>
    </row>
    <row r="15" spans="1:13" s="16" customFormat="1" ht="21.75" customHeight="1">
      <c r="A15" s="44" t="s">
        <v>21</v>
      </c>
      <c r="B15" s="41">
        <v>210</v>
      </c>
      <c r="C15" s="9">
        <v>2500</v>
      </c>
      <c r="D15" s="45">
        <v>594</v>
      </c>
      <c r="E15" s="45">
        <v>594</v>
      </c>
      <c r="F15" s="7">
        <f t="shared" si="2"/>
        <v>23.76</v>
      </c>
      <c r="G15" s="45">
        <v>492</v>
      </c>
      <c r="H15" s="46">
        <f t="shared" si="1"/>
        <v>102</v>
      </c>
      <c r="I15" s="62">
        <f t="shared" si="0"/>
        <v>20.731707317073202</v>
      </c>
      <c r="J15" s="63"/>
      <c r="K15" s="63"/>
      <c r="L15" s="64"/>
      <c r="M15" s="64"/>
    </row>
    <row r="16" spans="1:13" s="16" customFormat="1" ht="21.75" customHeight="1">
      <c r="A16" s="44" t="s">
        <v>22</v>
      </c>
      <c r="B16" s="41">
        <v>211</v>
      </c>
      <c r="C16" s="9">
        <v>2239</v>
      </c>
      <c r="D16" s="45">
        <v>1097</v>
      </c>
      <c r="E16" s="45">
        <v>1097</v>
      </c>
      <c r="F16" s="7">
        <f t="shared" si="2"/>
        <v>49</v>
      </c>
      <c r="G16" s="45">
        <v>5</v>
      </c>
      <c r="H16" s="46">
        <f t="shared" si="1"/>
        <v>1092</v>
      </c>
      <c r="I16" s="62">
        <f t="shared" si="0"/>
        <v>21840</v>
      </c>
      <c r="J16" s="63"/>
      <c r="K16" s="63"/>
      <c r="L16" s="64"/>
      <c r="M16" s="64"/>
    </row>
    <row r="17" spans="1:13" s="16" customFormat="1" ht="21.75" customHeight="1">
      <c r="A17" s="44" t="s">
        <v>23</v>
      </c>
      <c r="B17" s="41">
        <v>212</v>
      </c>
      <c r="C17" s="9">
        <v>3000</v>
      </c>
      <c r="D17" s="45">
        <v>715</v>
      </c>
      <c r="E17" s="45">
        <v>715</v>
      </c>
      <c r="F17" s="7">
        <f t="shared" si="2"/>
        <v>23.83</v>
      </c>
      <c r="G17" s="45">
        <v>157</v>
      </c>
      <c r="H17" s="46">
        <f t="shared" si="1"/>
        <v>558</v>
      </c>
      <c r="I17" s="62">
        <f t="shared" si="0"/>
        <v>355.41401273885401</v>
      </c>
      <c r="J17" s="63"/>
      <c r="K17" s="63"/>
      <c r="L17" s="64"/>
      <c r="M17" s="64"/>
    </row>
    <row r="18" spans="1:13" s="16" customFormat="1" ht="21.75" customHeight="1">
      <c r="A18" s="44" t="s">
        <v>24</v>
      </c>
      <c r="B18" s="41">
        <v>213</v>
      </c>
      <c r="C18" s="9">
        <v>3400</v>
      </c>
      <c r="D18" s="45">
        <v>316</v>
      </c>
      <c r="E18" s="45">
        <v>316</v>
      </c>
      <c r="F18" s="7">
        <f t="shared" si="2"/>
        <v>9.2899999999999991</v>
      </c>
      <c r="G18" s="45">
        <v>285</v>
      </c>
      <c r="H18" s="46">
        <f t="shared" si="1"/>
        <v>31</v>
      </c>
      <c r="I18" s="62">
        <f t="shared" si="0"/>
        <v>10.8771929824561</v>
      </c>
      <c r="J18" s="63"/>
      <c r="K18" s="63"/>
      <c r="L18" s="64"/>
      <c r="M18" s="64"/>
    </row>
    <row r="19" spans="1:13" s="16" customFormat="1" ht="21.75" customHeight="1">
      <c r="A19" s="44" t="s">
        <v>25</v>
      </c>
      <c r="B19" s="41">
        <v>214</v>
      </c>
      <c r="C19" s="9">
        <v>200</v>
      </c>
      <c r="D19" s="45"/>
      <c r="E19" s="45"/>
      <c r="F19" s="7">
        <f t="shared" si="2"/>
        <v>0</v>
      </c>
      <c r="G19" s="45"/>
      <c r="H19" s="47">
        <f t="shared" si="1"/>
        <v>0</v>
      </c>
      <c r="I19" s="62"/>
      <c r="J19" s="63"/>
      <c r="K19" s="63"/>
      <c r="L19" s="64"/>
      <c r="M19" s="64"/>
    </row>
    <row r="20" spans="1:13" s="16" customFormat="1" ht="21.75" customHeight="1">
      <c r="A20" s="44" t="s">
        <v>26</v>
      </c>
      <c r="B20" s="41">
        <v>215</v>
      </c>
      <c r="C20" s="9">
        <v>4600</v>
      </c>
      <c r="D20" s="45">
        <v>154</v>
      </c>
      <c r="E20" s="45">
        <v>154</v>
      </c>
      <c r="F20" s="7">
        <f t="shared" si="2"/>
        <v>3.35</v>
      </c>
      <c r="G20" s="45">
        <v>47</v>
      </c>
      <c r="H20" s="46">
        <f t="shared" si="1"/>
        <v>107</v>
      </c>
      <c r="I20" s="62">
        <f t="shared" si="0"/>
        <v>227.659574468085</v>
      </c>
      <c r="J20" s="63"/>
      <c r="K20" s="63"/>
      <c r="L20" s="64"/>
      <c r="M20" s="64"/>
    </row>
    <row r="21" spans="1:13" s="16" customFormat="1" ht="21.75" customHeight="1">
      <c r="A21" s="44" t="s">
        <v>27</v>
      </c>
      <c r="B21" s="41">
        <v>216</v>
      </c>
      <c r="C21" s="9">
        <v>350</v>
      </c>
      <c r="D21" s="45"/>
      <c r="E21" s="45"/>
      <c r="F21" s="7">
        <f t="shared" si="2"/>
        <v>0</v>
      </c>
      <c r="G21" s="45"/>
      <c r="H21" s="47">
        <f t="shared" ref="H21:H23" si="3">E21-G21</f>
        <v>0</v>
      </c>
      <c r="I21" s="62"/>
      <c r="J21" s="63"/>
      <c r="K21" s="63"/>
      <c r="L21" s="64"/>
      <c r="M21" s="64"/>
    </row>
    <row r="22" spans="1:13" s="16" customFormat="1" ht="21.75" customHeight="1">
      <c r="A22" s="44" t="s">
        <v>28</v>
      </c>
      <c r="B22" s="41">
        <v>217</v>
      </c>
      <c r="C22" s="9">
        <v>160</v>
      </c>
      <c r="D22" s="45">
        <v>18</v>
      </c>
      <c r="E22" s="45">
        <v>18</v>
      </c>
      <c r="F22" s="7">
        <f t="shared" si="2"/>
        <v>11.25</v>
      </c>
      <c r="G22" s="45">
        <v>28</v>
      </c>
      <c r="H22" s="46">
        <f t="shared" si="3"/>
        <v>-10</v>
      </c>
      <c r="I22" s="62">
        <f t="shared" si="0"/>
        <v>-35.714285714285701</v>
      </c>
      <c r="J22" s="63"/>
      <c r="K22" s="63"/>
      <c r="L22" s="64"/>
      <c r="M22" s="64"/>
    </row>
    <row r="23" spans="1:13" s="16" customFormat="1" ht="21.75" customHeight="1">
      <c r="A23" s="44" t="s">
        <v>29</v>
      </c>
      <c r="B23" s="41"/>
      <c r="C23" s="9"/>
      <c r="D23" s="45"/>
      <c r="E23" s="45"/>
      <c r="F23" s="7">
        <f t="shared" si="2"/>
        <v>0</v>
      </c>
      <c r="G23" s="45"/>
      <c r="H23" s="47">
        <f t="shared" si="3"/>
        <v>0</v>
      </c>
      <c r="I23" s="62"/>
      <c r="J23" s="63"/>
      <c r="K23" s="63"/>
      <c r="L23" s="64"/>
      <c r="M23" s="64"/>
    </row>
    <row r="24" spans="1:13" s="31" customFormat="1" ht="28.5" customHeight="1">
      <c r="A24" s="5" t="s">
        <v>30</v>
      </c>
      <c r="B24" s="41"/>
      <c r="C24" s="6">
        <f>SUM(C25,C31:C37)</f>
        <v>32050</v>
      </c>
      <c r="D24" s="6">
        <f>SUM(D25,D31:D37)</f>
        <v>609</v>
      </c>
      <c r="E24" s="6">
        <f>SUM(E25,E31:E37)</f>
        <v>609</v>
      </c>
      <c r="F24" s="7">
        <f t="shared" si="2"/>
        <v>1.9</v>
      </c>
      <c r="G24" s="48">
        <f>SUM(G25,G31:G37)</f>
        <v>1842</v>
      </c>
      <c r="H24" s="43">
        <f t="shared" si="1"/>
        <v>-1233</v>
      </c>
      <c r="I24" s="61">
        <f t="shared" si="0"/>
        <v>-66.938110749185697</v>
      </c>
      <c r="J24" s="59"/>
      <c r="K24" s="59"/>
      <c r="L24" s="60"/>
      <c r="M24" s="60"/>
    </row>
    <row r="25" spans="1:13" s="16" customFormat="1" ht="28.5" customHeight="1">
      <c r="A25" s="44" t="s">
        <v>31</v>
      </c>
      <c r="B25" s="41">
        <v>218</v>
      </c>
      <c r="C25" s="9">
        <f>SUM(C26:C30)</f>
        <v>1580</v>
      </c>
      <c r="D25" s="9">
        <f t="shared" ref="D25:E25" si="4">SUM(D26:D30)</f>
        <v>131</v>
      </c>
      <c r="E25" s="9">
        <f t="shared" si="4"/>
        <v>131</v>
      </c>
      <c r="F25" s="7">
        <f t="shared" si="2"/>
        <v>8.2899999999999991</v>
      </c>
      <c r="G25" s="48">
        <f>SUM(G26:G30)</f>
        <v>122</v>
      </c>
      <c r="H25" s="46">
        <f t="shared" si="1"/>
        <v>9</v>
      </c>
      <c r="I25" s="62">
        <f t="shared" si="0"/>
        <v>7.3770491803278704</v>
      </c>
      <c r="J25" s="63"/>
      <c r="K25" s="63"/>
      <c r="L25" s="64"/>
      <c r="M25" s="64"/>
    </row>
    <row r="26" spans="1:13" s="16" customFormat="1" ht="28.5" customHeight="1">
      <c r="A26" s="49" t="s">
        <v>32</v>
      </c>
      <c r="B26" s="50">
        <v>159</v>
      </c>
      <c r="C26" s="9">
        <v>1100</v>
      </c>
      <c r="D26" s="45">
        <v>96</v>
      </c>
      <c r="E26" s="45">
        <v>96</v>
      </c>
      <c r="F26" s="7">
        <f t="shared" si="2"/>
        <v>8.73</v>
      </c>
      <c r="G26" s="45">
        <v>118</v>
      </c>
      <c r="H26" s="46">
        <f t="shared" si="1"/>
        <v>-22</v>
      </c>
      <c r="I26" s="62">
        <f t="shared" si="0"/>
        <v>-18.644067796610202</v>
      </c>
      <c r="J26" s="63"/>
      <c r="K26" s="63"/>
      <c r="L26" s="64"/>
      <c r="M26" s="64"/>
    </row>
    <row r="27" spans="1:13" s="16" customFormat="1" ht="28.5" customHeight="1">
      <c r="A27" s="44" t="s">
        <v>33</v>
      </c>
      <c r="B27" s="50"/>
      <c r="C27" s="9">
        <v>480</v>
      </c>
      <c r="D27" s="45">
        <v>29</v>
      </c>
      <c r="E27" s="45">
        <v>29</v>
      </c>
      <c r="F27" s="7">
        <f t="shared" si="2"/>
        <v>6.04</v>
      </c>
      <c r="G27" s="45">
        <v>4</v>
      </c>
      <c r="H27" s="46">
        <f t="shared" si="1"/>
        <v>25</v>
      </c>
      <c r="I27" s="62">
        <f>H27/G27*100</f>
        <v>625</v>
      </c>
      <c r="J27" s="63"/>
      <c r="K27" s="63"/>
      <c r="L27" s="64"/>
      <c r="M27" s="64"/>
    </row>
    <row r="28" spans="1:13" s="16" customFormat="1" ht="28.5" customHeight="1">
      <c r="A28" s="49" t="s">
        <v>34</v>
      </c>
      <c r="B28" s="50"/>
      <c r="C28" s="9"/>
      <c r="D28" s="45"/>
      <c r="E28" s="45"/>
      <c r="F28" s="7">
        <f t="shared" si="2"/>
        <v>0</v>
      </c>
      <c r="G28" s="45"/>
      <c r="H28" s="47">
        <f t="shared" si="1"/>
        <v>0</v>
      </c>
      <c r="I28" s="62"/>
      <c r="J28" s="63"/>
      <c r="K28" s="63"/>
      <c r="L28" s="64"/>
      <c r="M28" s="64"/>
    </row>
    <row r="29" spans="1:13" s="16" customFormat="1" ht="28.5" customHeight="1">
      <c r="A29" s="49" t="s">
        <v>35</v>
      </c>
      <c r="B29" s="50"/>
      <c r="C29" s="9"/>
      <c r="D29" s="45"/>
      <c r="E29" s="45"/>
      <c r="F29" s="7">
        <f t="shared" si="2"/>
        <v>0</v>
      </c>
      <c r="G29" s="45"/>
      <c r="H29" s="47">
        <f t="shared" si="1"/>
        <v>0</v>
      </c>
      <c r="I29" s="62"/>
      <c r="J29" s="63"/>
      <c r="K29" s="63"/>
      <c r="L29" s="64"/>
      <c r="M29" s="64"/>
    </row>
    <row r="30" spans="1:13" s="16" customFormat="1" ht="28.5" customHeight="1">
      <c r="A30" s="44" t="s">
        <v>36</v>
      </c>
      <c r="B30" s="50"/>
      <c r="C30" s="9"/>
      <c r="D30" s="45">
        <v>6</v>
      </c>
      <c r="E30" s="45">
        <v>6</v>
      </c>
      <c r="F30" s="7">
        <f t="shared" si="2"/>
        <v>0</v>
      </c>
      <c r="G30" s="45"/>
      <c r="H30" s="47">
        <f t="shared" si="1"/>
        <v>6</v>
      </c>
      <c r="I30" s="62"/>
      <c r="J30" s="63"/>
      <c r="K30" s="63"/>
      <c r="L30" s="64"/>
      <c r="M30" s="64"/>
    </row>
    <row r="31" spans="1:13" s="16" customFormat="1" ht="28.5" customHeight="1">
      <c r="A31" s="44" t="s">
        <v>37</v>
      </c>
      <c r="B31" s="41">
        <v>219</v>
      </c>
      <c r="C31" s="9">
        <v>300</v>
      </c>
      <c r="D31" s="51"/>
      <c r="E31" s="51"/>
      <c r="F31" s="7">
        <f t="shared" si="2"/>
        <v>0</v>
      </c>
      <c r="G31" s="51">
        <v>13</v>
      </c>
      <c r="H31" s="47">
        <f t="shared" si="1"/>
        <v>-13</v>
      </c>
      <c r="I31" s="62">
        <f t="shared" si="0"/>
        <v>-100</v>
      </c>
      <c r="J31" s="63"/>
      <c r="K31" s="63"/>
      <c r="L31" s="64"/>
      <c r="M31" s="64"/>
    </row>
    <row r="32" spans="1:13" s="16" customFormat="1" ht="28.5" customHeight="1">
      <c r="A32" s="44" t="s">
        <v>38</v>
      </c>
      <c r="B32" s="41">
        <v>220</v>
      </c>
      <c r="C32" s="9">
        <v>600</v>
      </c>
      <c r="D32" s="8">
        <v>277</v>
      </c>
      <c r="E32" s="8">
        <v>277</v>
      </c>
      <c r="F32" s="7">
        <f t="shared" si="2"/>
        <v>46.17</v>
      </c>
      <c r="G32" s="8">
        <v>8</v>
      </c>
      <c r="H32" s="47">
        <f t="shared" si="1"/>
        <v>269</v>
      </c>
      <c r="I32" s="62">
        <f t="shared" si="0"/>
        <v>3362.5</v>
      </c>
      <c r="J32" s="63"/>
      <c r="K32" s="63"/>
      <c r="L32" s="64"/>
      <c r="M32" s="64"/>
    </row>
    <row r="33" spans="1:13" s="16" customFormat="1" ht="28.5" customHeight="1">
      <c r="A33" s="44" t="s">
        <v>39</v>
      </c>
      <c r="B33" s="41">
        <v>221</v>
      </c>
      <c r="C33" s="9"/>
      <c r="D33" s="8"/>
      <c r="E33" s="8"/>
      <c r="F33" s="7">
        <f t="shared" si="2"/>
        <v>0</v>
      </c>
      <c r="G33" s="8"/>
      <c r="H33" s="47">
        <f t="shared" si="1"/>
        <v>0</v>
      </c>
      <c r="I33" s="62"/>
      <c r="J33" s="63"/>
      <c r="K33" s="63"/>
      <c r="L33" s="64"/>
      <c r="M33" s="64"/>
    </row>
    <row r="34" spans="1:13" s="16" customFormat="1" ht="28.5" customHeight="1">
      <c r="A34" s="52" t="s">
        <v>40</v>
      </c>
      <c r="B34" s="41">
        <v>222</v>
      </c>
      <c r="C34" s="9">
        <v>26640</v>
      </c>
      <c r="D34" s="53">
        <v>1</v>
      </c>
      <c r="E34" s="53">
        <v>1</v>
      </c>
      <c r="F34" s="7">
        <f t="shared" si="2"/>
        <v>0</v>
      </c>
      <c r="G34" s="53">
        <v>10</v>
      </c>
      <c r="H34" s="46">
        <f t="shared" si="1"/>
        <v>-9</v>
      </c>
      <c r="I34" s="62">
        <f t="shared" si="0"/>
        <v>-90</v>
      </c>
      <c r="J34" s="63"/>
      <c r="K34" s="63"/>
      <c r="L34" s="64"/>
      <c r="M34" s="64"/>
    </row>
    <row r="35" spans="1:13" s="16" customFormat="1" ht="28.5" customHeight="1">
      <c r="A35" s="44" t="s">
        <v>41</v>
      </c>
      <c r="B35" s="41"/>
      <c r="C35" s="9"/>
      <c r="D35" s="45"/>
      <c r="E35" s="45"/>
      <c r="F35" s="7"/>
      <c r="G35" s="45"/>
      <c r="H35" s="47"/>
      <c r="I35" s="62"/>
      <c r="J35" s="63"/>
      <c r="K35" s="63"/>
      <c r="L35" s="64"/>
      <c r="M35" s="64"/>
    </row>
    <row r="36" spans="1:13" s="16" customFormat="1" ht="28.5" customHeight="1">
      <c r="A36" s="44" t="s">
        <v>42</v>
      </c>
      <c r="B36" s="41"/>
      <c r="C36" s="9">
        <v>430</v>
      </c>
      <c r="D36" s="45">
        <v>200</v>
      </c>
      <c r="E36" s="45">
        <v>200</v>
      </c>
      <c r="F36" s="7">
        <f t="shared" si="2"/>
        <v>46.51</v>
      </c>
      <c r="G36" s="45">
        <v>0</v>
      </c>
      <c r="H36" s="47">
        <f t="shared" si="1"/>
        <v>200</v>
      </c>
      <c r="I36" s="62"/>
      <c r="J36" s="63"/>
      <c r="K36" s="63"/>
      <c r="L36" s="64"/>
      <c r="M36" s="64"/>
    </row>
    <row r="37" spans="1:13" s="16" customFormat="1" ht="28.5" customHeight="1">
      <c r="A37" s="44" t="s">
        <v>43</v>
      </c>
      <c r="B37" s="41">
        <v>223</v>
      </c>
      <c r="C37" s="9">
        <v>2500</v>
      </c>
      <c r="D37" s="45"/>
      <c r="E37" s="45"/>
      <c r="F37" s="7">
        <f t="shared" si="2"/>
        <v>0</v>
      </c>
      <c r="G37" s="45">
        <v>1689</v>
      </c>
      <c r="H37" s="46">
        <f t="shared" si="1"/>
        <v>-1689</v>
      </c>
      <c r="I37" s="62"/>
      <c r="J37" s="63"/>
      <c r="K37" s="63"/>
      <c r="L37" s="64"/>
      <c r="M37" s="64"/>
    </row>
    <row r="38" spans="1:13" s="16" customFormat="1" ht="28.5" customHeight="1">
      <c r="A38" s="54" t="s">
        <v>44</v>
      </c>
      <c r="B38" s="50">
        <v>300</v>
      </c>
      <c r="C38" s="55">
        <v>50000</v>
      </c>
      <c r="D38" s="48">
        <v>1839</v>
      </c>
      <c r="E38" s="48">
        <v>1839</v>
      </c>
      <c r="F38" s="7">
        <f t="shared" si="2"/>
        <v>3.68</v>
      </c>
      <c r="G38" s="48">
        <v>6082</v>
      </c>
      <c r="H38" s="46">
        <f t="shared" si="1"/>
        <v>-4243</v>
      </c>
      <c r="I38" s="62">
        <f>H38/G38*100</f>
        <v>-69.763235777704693</v>
      </c>
      <c r="J38" s="63"/>
      <c r="K38" s="63"/>
      <c r="L38" s="64"/>
      <c r="M38" s="64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7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N22" sqref="N22"/>
    </sheetView>
  </sheetViews>
  <sheetFormatPr defaultColWidth="9" defaultRowHeight="14.25"/>
  <cols>
    <col min="1" max="1" width="32.75" style="12" customWidth="1"/>
    <col min="2" max="2" width="6" style="12" hidden="1" customWidth="1"/>
    <col min="3" max="3" width="12.875" style="13" customWidth="1"/>
    <col min="4" max="4" width="11.625" style="13" customWidth="1"/>
    <col min="5" max="5" width="12" style="14" customWidth="1"/>
    <col min="6" max="6" width="12.5" style="13" customWidth="1"/>
    <col min="7" max="7" width="10.375" style="13" customWidth="1"/>
    <col min="8" max="8" width="11.625" style="14" customWidth="1"/>
    <col min="9" max="9" width="11.75" style="13" customWidth="1"/>
    <col min="10" max="10" width="10.625" style="15" customWidth="1"/>
    <col min="11" max="16384" width="9" style="12"/>
  </cols>
  <sheetData>
    <row r="1" spans="1:10" ht="24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0.100000000000001" customHeight="1">
      <c r="A2" s="16"/>
      <c r="B2" s="16"/>
      <c r="I2" s="28" t="s">
        <v>46</v>
      </c>
    </row>
    <row r="3" spans="1:10" s="11" customFormat="1" ht="19.5" customHeight="1">
      <c r="A3" s="78" t="s">
        <v>1</v>
      </c>
      <c r="B3" s="78" t="s">
        <v>2</v>
      </c>
      <c r="C3" s="78" t="s">
        <v>3</v>
      </c>
      <c r="D3" s="78" t="s">
        <v>47</v>
      </c>
      <c r="E3" s="88" t="s">
        <v>48</v>
      </c>
      <c r="F3" s="78" t="s">
        <v>49</v>
      </c>
      <c r="G3" s="78" t="s">
        <v>6</v>
      </c>
      <c r="H3" s="88" t="s">
        <v>7</v>
      </c>
      <c r="I3" s="85" t="s">
        <v>8</v>
      </c>
      <c r="J3" s="86"/>
    </row>
    <row r="4" spans="1:10" s="11" customFormat="1" ht="19.5" customHeight="1">
      <c r="A4" s="79"/>
      <c r="B4" s="87"/>
      <c r="C4" s="79"/>
      <c r="D4" s="79"/>
      <c r="E4" s="89"/>
      <c r="F4" s="79"/>
      <c r="G4" s="79"/>
      <c r="H4" s="89"/>
      <c r="I4" s="29" t="s">
        <v>9</v>
      </c>
      <c r="J4" s="30" t="s">
        <v>10</v>
      </c>
    </row>
    <row r="5" spans="1:10" ht="17.25" hidden="1" customHeight="1">
      <c r="A5" s="17" t="s">
        <v>50</v>
      </c>
      <c r="B5" s="18">
        <v>500</v>
      </c>
      <c r="C5" s="19">
        <f>C6+C30</f>
        <v>121097</v>
      </c>
      <c r="D5" s="19">
        <f>D6+D30</f>
        <v>8152</v>
      </c>
      <c r="E5" s="19">
        <f>E6+E30</f>
        <v>10706</v>
      </c>
      <c r="F5" s="19">
        <f>F6+F30</f>
        <v>10706</v>
      </c>
      <c r="G5" s="20">
        <f>IF(C5&lt;&gt;0,ROUND(F5/C5,4)*100,0)</f>
        <v>8.84</v>
      </c>
      <c r="H5" s="19">
        <f>H6+H30</f>
        <v>19005</v>
      </c>
      <c r="I5" s="19">
        <f t="shared" ref="I5:I30" si="0">F5-H5</f>
        <v>-8299</v>
      </c>
      <c r="J5" s="20">
        <f>I5/H5*100</f>
        <v>-43.667455932649297</v>
      </c>
    </row>
    <row r="6" spans="1:10" ht="17.25" customHeight="1">
      <c r="A6" s="21" t="s">
        <v>51</v>
      </c>
      <c r="B6" s="18">
        <v>600</v>
      </c>
      <c r="C6" s="65">
        <f>SUM(C7:C29)</f>
        <v>81489</v>
      </c>
      <c r="D6" s="65">
        <f t="shared" ref="D6:F6" si="1">SUM(D7:D29)</f>
        <v>8152</v>
      </c>
      <c r="E6" s="65">
        <f t="shared" si="1"/>
        <v>2384</v>
      </c>
      <c r="F6" s="65">
        <f t="shared" si="1"/>
        <v>2384</v>
      </c>
      <c r="G6" s="66">
        <f>IF(C6&lt;&gt;0,ROUND(F6/C6,4)*100,0)</f>
        <v>2.93</v>
      </c>
      <c r="H6" s="6">
        <f>SUM(H7:H29)</f>
        <v>8304</v>
      </c>
      <c r="I6" s="65">
        <f t="shared" si="0"/>
        <v>-5920</v>
      </c>
      <c r="J6" s="66">
        <f>I6/H6*100</f>
        <v>-71.290944123314105</v>
      </c>
    </row>
    <row r="7" spans="1:10" ht="17.25" customHeight="1">
      <c r="A7" s="22" t="s">
        <v>52</v>
      </c>
      <c r="B7" s="18">
        <v>601</v>
      </c>
      <c r="C7" s="67">
        <v>7256</v>
      </c>
      <c r="D7" s="45"/>
      <c r="E7" s="45">
        <v>361</v>
      </c>
      <c r="F7" s="45">
        <v>361</v>
      </c>
      <c r="G7" s="68">
        <f>IF(C7&lt;&gt;0,ROUND(F7/C7,4)*100,0)</f>
        <v>4.9800000000000004</v>
      </c>
      <c r="H7" s="45">
        <v>520</v>
      </c>
      <c r="I7" s="69">
        <f t="shared" si="0"/>
        <v>-159</v>
      </c>
      <c r="J7" s="68">
        <f t="shared" ref="J7:J30" si="2">I7/H7*100</f>
        <v>-30.576923076923102</v>
      </c>
    </row>
    <row r="8" spans="1:10" ht="17.25" customHeight="1">
      <c r="A8" s="23" t="s">
        <v>53</v>
      </c>
      <c r="B8" s="24">
        <v>602</v>
      </c>
      <c r="C8" s="70"/>
      <c r="D8" s="45"/>
      <c r="E8" s="45"/>
      <c r="F8" s="45"/>
      <c r="G8" s="68">
        <f t="shared" ref="G8:G30" si="3">IF(C8&lt;&gt;0,ROUND(F8/C8,4)*100,0)</f>
        <v>0</v>
      </c>
      <c r="H8" s="45"/>
      <c r="I8" s="69">
        <f t="shared" si="0"/>
        <v>0</v>
      </c>
      <c r="J8" s="68"/>
    </row>
    <row r="9" spans="1:10" ht="17.25" customHeight="1">
      <c r="A9" s="23" t="s">
        <v>54</v>
      </c>
      <c r="B9" s="24">
        <v>603</v>
      </c>
      <c r="C9" s="67"/>
      <c r="D9" s="45"/>
      <c r="E9" s="45"/>
      <c r="F9" s="45"/>
      <c r="G9" s="68">
        <f t="shared" si="3"/>
        <v>0</v>
      </c>
      <c r="H9" s="45"/>
      <c r="I9" s="69">
        <f t="shared" si="0"/>
        <v>0</v>
      </c>
      <c r="J9" s="68"/>
    </row>
    <row r="10" spans="1:10" ht="17.25" customHeight="1">
      <c r="A10" s="22" t="s">
        <v>55</v>
      </c>
      <c r="B10" s="24">
        <v>604</v>
      </c>
      <c r="C10" s="67">
        <v>2442</v>
      </c>
      <c r="D10" s="45"/>
      <c r="E10" s="45">
        <v>184</v>
      </c>
      <c r="F10" s="45">
        <v>184</v>
      </c>
      <c r="G10" s="68">
        <f t="shared" si="3"/>
        <v>7.53</v>
      </c>
      <c r="H10" s="45">
        <v>134</v>
      </c>
      <c r="I10" s="69">
        <f t="shared" si="0"/>
        <v>50</v>
      </c>
      <c r="J10" s="68">
        <f t="shared" si="2"/>
        <v>37.313432835820898</v>
      </c>
    </row>
    <row r="11" spans="1:10" ht="17.25" customHeight="1">
      <c r="A11" s="22" t="s">
        <v>56</v>
      </c>
      <c r="B11" s="24">
        <v>605</v>
      </c>
      <c r="C11" s="67">
        <v>2053</v>
      </c>
      <c r="D11" s="45"/>
      <c r="E11" s="45">
        <v>111</v>
      </c>
      <c r="F11" s="45">
        <v>111</v>
      </c>
      <c r="G11" s="68">
        <f t="shared" si="3"/>
        <v>5.41</v>
      </c>
      <c r="H11" s="45">
        <v>674</v>
      </c>
      <c r="I11" s="69">
        <f t="shared" si="0"/>
        <v>-563</v>
      </c>
      <c r="J11" s="68">
        <f t="shared" si="2"/>
        <v>-83.531157270029695</v>
      </c>
    </row>
    <row r="12" spans="1:10" ht="17.25" customHeight="1">
      <c r="A12" s="22" t="s">
        <v>57</v>
      </c>
      <c r="B12" s="24">
        <v>606</v>
      </c>
      <c r="C12" s="67">
        <v>143</v>
      </c>
      <c r="D12" s="45"/>
      <c r="E12" s="45">
        <v>23</v>
      </c>
      <c r="F12" s="45">
        <v>23</v>
      </c>
      <c r="G12" s="68">
        <f t="shared" si="3"/>
        <v>16.079999999999998</v>
      </c>
      <c r="H12" s="45">
        <v>66</v>
      </c>
      <c r="I12" s="69">
        <f t="shared" si="0"/>
        <v>-43</v>
      </c>
      <c r="J12" s="68"/>
    </row>
    <row r="13" spans="1:10" ht="17.25" customHeight="1">
      <c r="A13" s="23" t="s">
        <v>58</v>
      </c>
      <c r="B13" s="24">
        <v>607</v>
      </c>
      <c r="C13" s="67">
        <v>60</v>
      </c>
      <c r="D13" s="45"/>
      <c r="E13" s="45"/>
      <c r="F13" s="45"/>
      <c r="G13" s="68">
        <f t="shared" si="3"/>
        <v>0</v>
      </c>
      <c r="H13" s="45">
        <v>2</v>
      </c>
      <c r="I13" s="69">
        <f t="shared" si="0"/>
        <v>-2</v>
      </c>
      <c r="J13" s="68">
        <f t="shared" si="2"/>
        <v>-100</v>
      </c>
    </row>
    <row r="14" spans="1:10" ht="17.25" customHeight="1">
      <c r="A14" s="22" t="s">
        <v>59</v>
      </c>
      <c r="B14" s="24">
        <v>608</v>
      </c>
      <c r="C14" s="67">
        <v>691</v>
      </c>
      <c r="D14" s="45"/>
      <c r="E14" s="45">
        <v>62</v>
      </c>
      <c r="F14" s="45">
        <v>62</v>
      </c>
      <c r="G14" s="68">
        <f t="shared" si="3"/>
        <v>8.9700000000000006</v>
      </c>
      <c r="H14" s="45">
        <v>142</v>
      </c>
      <c r="I14" s="69">
        <f t="shared" si="0"/>
        <v>-80</v>
      </c>
      <c r="J14" s="68">
        <f t="shared" si="2"/>
        <v>-56.338028169014102</v>
      </c>
    </row>
    <row r="15" spans="1:10" ht="17.25" customHeight="1">
      <c r="A15" s="23" t="s">
        <v>60</v>
      </c>
      <c r="B15" s="24">
        <v>609</v>
      </c>
      <c r="C15" s="67">
        <v>251</v>
      </c>
      <c r="D15" s="45"/>
      <c r="E15" s="45">
        <v>24</v>
      </c>
      <c r="F15" s="45">
        <v>24</v>
      </c>
      <c r="G15" s="68">
        <f t="shared" si="3"/>
        <v>9.56</v>
      </c>
      <c r="H15" s="45">
        <v>50</v>
      </c>
      <c r="I15" s="69">
        <f t="shared" si="0"/>
        <v>-26</v>
      </c>
      <c r="J15" s="68">
        <f t="shared" si="2"/>
        <v>-52</v>
      </c>
    </row>
    <row r="16" spans="1:10" ht="17.25" customHeight="1">
      <c r="A16" s="23" t="s">
        <v>61</v>
      </c>
      <c r="B16" s="24">
        <v>610</v>
      </c>
      <c r="C16" s="67">
        <v>20</v>
      </c>
      <c r="D16" s="45"/>
      <c r="E16" s="45"/>
      <c r="F16" s="45"/>
      <c r="G16" s="68">
        <f t="shared" si="3"/>
        <v>0</v>
      </c>
      <c r="H16" s="45">
        <v>30</v>
      </c>
      <c r="I16" s="69">
        <f t="shared" si="0"/>
        <v>-30</v>
      </c>
      <c r="J16" s="68"/>
    </row>
    <row r="17" spans="1:10" ht="17.25" customHeight="1">
      <c r="A17" s="22" t="s">
        <v>62</v>
      </c>
      <c r="B17" s="24">
        <v>611</v>
      </c>
      <c r="C17" s="67">
        <v>37453</v>
      </c>
      <c r="D17" s="45">
        <v>7384</v>
      </c>
      <c r="E17" s="45">
        <v>367</v>
      </c>
      <c r="F17" s="45">
        <v>367</v>
      </c>
      <c r="G17" s="68">
        <f t="shared" si="3"/>
        <v>0.98</v>
      </c>
      <c r="H17" s="45">
        <v>3357</v>
      </c>
      <c r="I17" s="69">
        <f t="shared" si="0"/>
        <v>-2990</v>
      </c>
      <c r="J17" s="68">
        <f t="shared" si="2"/>
        <v>-89.067619898719101</v>
      </c>
    </row>
    <row r="18" spans="1:10" ht="17.25" customHeight="1">
      <c r="A18" s="22" t="s">
        <v>63</v>
      </c>
      <c r="B18" s="24">
        <v>612</v>
      </c>
      <c r="C18" s="67">
        <v>20</v>
      </c>
      <c r="D18" s="45"/>
      <c r="E18" s="45"/>
      <c r="F18" s="45"/>
      <c r="G18" s="68">
        <f t="shared" si="3"/>
        <v>0</v>
      </c>
      <c r="H18" s="45">
        <v>92</v>
      </c>
      <c r="I18" s="69">
        <f t="shared" si="0"/>
        <v>-92</v>
      </c>
      <c r="J18" s="68">
        <f t="shared" si="2"/>
        <v>-100</v>
      </c>
    </row>
    <row r="19" spans="1:10" ht="17.25" customHeight="1">
      <c r="A19" s="23" t="s">
        <v>64</v>
      </c>
      <c r="B19" s="24">
        <v>613</v>
      </c>
      <c r="C19" s="67">
        <v>367</v>
      </c>
      <c r="D19" s="45"/>
      <c r="E19" s="45">
        <v>50</v>
      </c>
      <c r="F19" s="45">
        <v>50</v>
      </c>
      <c r="G19" s="68">
        <f t="shared" si="3"/>
        <v>13.62</v>
      </c>
      <c r="H19" s="45">
        <v>50</v>
      </c>
      <c r="I19" s="69">
        <f t="shared" si="0"/>
        <v>0</v>
      </c>
      <c r="J19" s="68"/>
    </row>
    <row r="20" spans="1:10" ht="17.25" customHeight="1">
      <c r="A20" s="25" t="s">
        <v>65</v>
      </c>
      <c r="B20" s="24">
        <v>614</v>
      </c>
      <c r="C20" s="67">
        <v>26000</v>
      </c>
      <c r="D20" s="45"/>
      <c r="E20" s="45">
        <v>1050</v>
      </c>
      <c r="F20" s="45">
        <v>1050</v>
      </c>
      <c r="G20" s="68">
        <f t="shared" si="3"/>
        <v>4.04</v>
      </c>
      <c r="H20" s="45">
        <v>3002</v>
      </c>
      <c r="I20" s="69">
        <f t="shared" si="0"/>
        <v>-1952</v>
      </c>
      <c r="J20" s="68">
        <f t="shared" si="2"/>
        <v>-65.023317788141199</v>
      </c>
    </row>
    <row r="21" spans="1:10" ht="17.25" customHeight="1">
      <c r="A21" s="25" t="s">
        <v>66</v>
      </c>
      <c r="B21" s="24">
        <v>615</v>
      </c>
      <c r="C21" s="67">
        <v>100</v>
      </c>
      <c r="D21" s="45"/>
      <c r="E21" s="45"/>
      <c r="F21" s="45"/>
      <c r="G21" s="68">
        <f t="shared" si="3"/>
        <v>0</v>
      </c>
      <c r="H21" s="45"/>
      <c r="I21" s="69">
        <f t="shared" si="0"/>
        <v>0</v>
      </c>
      <c r="J21" s="68"/>
    </row>
    <row r="22" spans="1:10" ht="17.25" customHeight="1">
      <c r="A22" s="25" t="s">
        <v>67</v>
      </c>
      <c r="B22" s="24">
        <v>616</v>
      </c>
      <c r="C22" s="67">
        <v>40</v>
      </c>
      <c r="D22" s="45"/>
      <c r="E22" s="45"/>
      <c r="F22" s="45"/>
      <c r="G22" s="68">
        <f t="shared" si="3"/>
        <v>0</v>
      </c>
      <c r="H22" s="45"/>
      <c r="I22" s="69">
        <f t="shared" si="0"/>
        <v>0</v>
      </c>
      <c r="J22" s="68"/>
    </row>
    <row r="23" spans="1:10" ht="17.25" customHeight="1">
      <c r="A23" s="25" t="s">
        <v>68</v>
      </c>
      <c r="B23" s="24">
        <v>617</v>
      </c>
      <c r="C23" s="67"/>
      <c r="D23" s="45"/>
      <c r="E23" s="45"/>
      <c r="F23" s="45"/>
      <c r="G23" s="68">
        <f t="shared" si="3"/>
        <v>0</v>
      </c>
      <c r="H23" s="45"/>
      <c r="I23" s="69">
        <f t="shared" si="0"/>
        <v>0</v>
      </c>
      <c r="J23" s="68"/>
    </row>
    <row r="24" spans="1:10" ht="17.25" customHeight="1">
      <c r="A24" s="25" t="s">
        <v>69</v>
      </c>
      <c r="B24" s="24">
        <v>618</v>
      </c>
      <c r="C24" s="67">
        <v>1580</v>
      </c>
      <c r="D24" s="45"/>
      <c r="E24" s="45">
        <v>40</v>
      </c>
      <c r="F24" s="45">
        <v>40</v>
      </c>
      <c r="G24" s="68">
        <f t="shared" si="3"/>
        <v>2.5299999999999998</v>
      </c>
      <c r="H24" s="45">
        <v>32</v>
      </c>
      <c r="I24" s="69">
        <f t="shared" si="0"/>
        <v>8</v>
      </c>
      <c r="J24" s="68">
        <f t="shared" si="2"/>
        <v>25</v>
      </c>
    </row>
    <row r="25" spans="1:10" ht="17.25" customHeight="1">
      <c r="A25" s="25" t="s">
        <v>70</v>
      </c>
      <c r="B25" s="24">
        <v>619</v>
      </c>
      <c r="C25" s="67">
        <v>645</v>
      </c>
      <c r="D25" s="45">
        <v>768</v>
      </c>
      <c r="E25" s="45">
        <v>21</v>
      </c>
      <c r="F25" s="45">
        <v>21</v>
      </c>
      <c r="G25" s="68">
        <f t="shared" si="3"/>
        <v>3.26</v>
      </c>
      <c r="H25" s="45">
        <v>37</v>
      </c>
      <c r="I25" s="69">
        <f t="shared" si="0"/>
        <v>-16</v>
      </c>
      <c r="J25" s="68">
        <f t="shared" si="2"/>
        <v>-43.243243243243199</v>
      </c>
    </row>
    <row r="26" spans="1:10" ht="17.25" customHeight="1">
      <c r="A26" s="25" t="s">
        <v>71</v>
      </c>
      <c r="B26" s="24">
        <v>620</v>
      </c>
      <c r="C26" s="67">
        <v>175</v>
      </c>
      <c r="D26" s="45"/>
      <c r="E26" s="45"/>
      <c r="F26" s="45"/>
      <c r="G26" s="68">
        <f t="shared" si="3"/>
        <v>0</v>
      </c>
      <c r="H26" s="45">
        <v>16</v>
      </c>
      <c r="I26" s="69">
        <f t="shared" si="0"/>
        <v>-16</v>
      </c>
      <c r="J26" s="68">
        <f t="shared" si="2"/>
        <v>-100</v>
      </c>
    </row>
    <row r="27" spans="1:10" ht="17.25" customHeight="1">
      <c r="A27" s="25" t="s">
        <v>72</v>
      </c>
      <c r="B27" s="24">
        <v>621</v>
      </c>
      <c r="C27" s="67"/>
      <c r="D27" s="45"/>
      <c r="E27" s="45"/>
      <c r="F27" s="45"/>
      <c r="G27" s="68">
        <f t="shared" si="3"/>
        <v>0</v>
      </c>
      <c r="H27" s="45"/>
      <c r="I27" s="69">
        <f t="shared" si="0"/>
        <v>0</v>
      </c>
      <c r="J27" s="68"/>
    </row>
    <row r="28" spans="1:10" ht="17.25" customHeight="1">
      <c r="A28" s="25" t="s">
        <v>73</v>
      </c>
      <c r="B28" s="24"/>
      <c r="C28" s="67">
        <v>2093</v>
      </c>
      <c r="D28" s="45"/>
      <c r="E28" s="45">
        <v>91</v>
      </c>
      <c r="F28" s="45">
        <v>91</v>
      </c>
      <c r="G28" s="68">
        <f t="shared" si="3"/>
        <v>4.3499999999999996</v>
      </c>
      <c r="H28" s="45">
        <v>100</v>
      </c>
      <c r="I28" s="69">
        <f t="shared" si="0"/>
        <v>-9</v>
      </c>
      <c r="J28" s="68">
        <f t="shared" si="2"/>
        <v>-9</v>
      </c>
    </row>
    <row r="29" spans="1:10" ht="17.25" customHeight="1">
      <c r="A29" s="25" t="s">
        <v>74</v>
      </c>
      <c r="B29" s="24"/>
      <c r="C29" s="67">
        <v>100</v>
      </c>
      <c r="D29" s="45"/>
      <c r="E29" s="45"/>
      <c r="F29" s="45"/>
      <c r="G29" s="68">
        <f t="shared" si="3"/>
        <v>0</v>
      </c>
      <c r="H29" s="45"/>
      <c r="I29" s="69"/>
      <c r="J29" s="68"/>
    </row>
    <row r="30" spans="1:10" ht="17.25" customHeight="1">
      <c r="A30" s="21" t="s">
        <v>75</v>
      </c>
      <c r="B30" s="24">
        <v>700</v>
      </c>
      <c r="C30" s="65">
        <v>39608</v>
      </c>
      <c r="D30" s="8"/>
      <c r="E30" s="8">
        <v>8322</v>
      </c>
      <c r="F30" s="8">
        <v>8322</v>
      </c>
      <c r="G30" s="68">
        <f t="shared" si="3"/>
        <v>21.01</v>
      </c>
      <c r="H30" s="8">
        <v>10701</v>
      </c>
      <c r="I30" s="69">
        <f t="shared" si="0"/>
        <v>-2379</v>
      </c>
      <c r="J30" s="68">
        <f t="shared" si="2"/>
        <v>-22.2315671432576</v>
      </c>
    </row>
    <row r="31" spans="1:10" ht="15.75">
      <c r="A31" s="21" t="s">
        <v>76</v>
      </c>
      <c r="B31" s="26"/>
      <c r="C31" s="65"/>
      <c r="D31" s="71"/>
      <c r="E31" s="72"/>
      <c r="F31" s="72"/>
      <c r="G31" s="73"/>
      <c r="H31" s="74"/>
      <c r="I31" s="71"/>
      <c r="J31" s="73"/>
    </row>
    <row r="32" spans="1:10">
      <c r="A32" s="27"/>
      <c r="B32" s="27"/>
      <c r="F32" s="14"/>
    </row>
    <row r="33" spans="1:6">
      <c r="A33" s="27"/>
      <c r="B33" s="27"/>
      <c r="F33" s="14"/>
    </row>
    <row r="34" spans="1:6">
      <c r="A34" s="27"/>
      <c r="B34" s="27"/>
      <c r="F34" s="14"/>
    </row>
    <row r="35" spans="1:6">
      <c r="A35" s="27"/>
      <c r="B35" s="27"/>
      <c r="F35" s="14"/>
    </row>
    <row r="36" spans="1:6">
      <c r="A36" s="27"/>
      <c r="B36" s="27"/>
    </row>
    <row r="37" spans="1:6">
      <c r="A37" s="27"/>
      <c r="B37" s="27"/>
    </row>
    <row r="38" spans="1:6">
      <c r="A38" s="27"/>
      <c r="B38" s="27"/>
    </row>
    <row r="39" spans="1:6">
      <c r="A39" s="27"/>
      <c r="B39" s="27"/>
    </row>
    <row r="40" spans="1:6">
      <c r="A40" s="27"/>
      <c r="B40" s="27"/>
    </row>
    <row r="41" spans="1:6">
      <c r="A41" s="27"/>
      <c r="B41" s="27"/>
    </row>
    <row r="42" spans="1:6">
      <c r="A42" s="27"/>
      <c r="B42" s="27"/>
    </row>
    <row r="43" spans="1:6">
      <c r="A43" s="27"/>
      <c r="B43" s="27"/>
    </row>
    <row r="44" spans="1:6">
      <c r="A44" s="27"/>
      <c r="B44" s="27"/>
    </row>
    <row r="45" spans="1:6">
      <c r="A45" s="27"/>
      <c r="B45" s="27"/>
    </row>
    <row r="46" spans="1:6">
      <c r="A46" s="27"/>
      <c r="B46" s="27"/>
    </row>
    <row r="47" spans="1:6">
      <c r="A47" s="27"/>
      <c r="B47" s="27"/>
    </row>
    <row r="48" spans="1:6">
      <c r="A48" s="27"/>
      <c r="B48" s="27"/>
    </row>
    <row r="49" spans="1:2">
      <c r="A49" s="27"/>
      <c r="B49" s="27"/>
    </row>
    <row r="50" spans="1:2">
      <c r="A50" s="27"/>
      <c r="B50" s="27"/>
    </row>
    <row r="51" spans="1:2">
      <c r="A51" s="27"/>
      <c r="B51" s="27"/>
    </row>
    <row r="52" spans="1:2">
      <c r="A52" s="27"/>
      <c r="B52" s="27"/>
    </row>
    <row r="53" spans="1:2">
      <c r="A53" s="27"/>
      <c r="B53" s="27"/>
    </row>
    <row r="54" spans="1:2">
      <c r="A54" s="27"/>
      <c r="B54" s="27"/>
    </row>
    <row r="55" spans="1:2">
      <c r="A55" s="27"/>
      <c r="B55" s="27"/>
    </row>
    <row r="56" spans="1:2">
      <c r="A56" s="27"/>
      <c r="B56" s="27"/>
    </row>
    <row r="57" spans="1:2">
      <c r="A57" s="27"/>
      <c r="B57" s="27"/>
    </row>
    <row r="58" spans="1:2">
      <c r="A58" s="27"/>
      <c r="B58" s="27"/>
    </row>
    <row r="59" spans="1:2">
      <c r="A59" s="27"/>
      <c r="B59" s="27"/>
    </row>
    <row r="60" spans="1:2">
      <c r="A60" s="27"/>
      <c r="B60" s="27"/>
    </row>
    <row r="61" spans="1:2">
      <c r="A61" s="27"/>
      <c r="B61" s="27"/>
    </row>
    <row r="62" spans="1:2">
      <c r="A62" s="27"/>
      <c r="B62" s="27"/>
    </row>
    <row r="63" spans="1:2">
      <c r="A63" s="27"/>
      <c r="B63" s="27"/>
    </row>
    <row r="64" spans="1:2">
      <c r="A64" s="27"/>
      <c r="B64" s="27"/>
    </row>
    <row r="65" spans="1:2">
      <c r="A65" s="27"/>
      <c r="B65" s="27"/>
    </row>
    <row r="66" spans="1:2">
      <c r="A66" s="27"/>
      <c r="B66" s="27"/>
    </row>
    <row r="67" spans="1:2">
      <c r="A67" s="27"/>
      <c r="B67" s="27"/>
    </row>
    <row r="68" spans="1:2">
      <c r="A68" s="27"/>
      <c r="B68" s="27"/>
    </row>
    <row r="69" spans="1:2">
      <c r="A69" s="27"/>
      <c r="B69" s="27"/>
    </row>
    <row r="70" spans="1:2">
      <c r="A70" s="27"/>
      <c r="B70" s="27"/>
    </row>
    <row r="71" spans="1:2">
      <c r="A71" s="27"/>
      <c r="B71" s="27"/>
    </row>
    <row r="72" spans="1:2">
      <c r="A72" s="27"/>
      <c r="B72" s="27"/>
    </row>
    <row r="73" spans="1:2">
      <c r="A73" s="27"/>
      <c r="B73" s="27"/>
    </row>
    <row r="74" spans="1:2">
      <c r="A74" s="27"/>
      <c r="B74" s="27"/>
    </row>
    <row r="75" spans="1:2">
      <c r="A75" s="27"/>
      <c r="B75" s="27"/>
    </row>
    <row r="76" spans="1:2">
      <c r="A76" s="27"/>
      <c r="B76" s="27"/>
    </row>
    <row r="77" spans="1:2">
      <c r="A77" s="27"/>
      <c r="B77" s="27"/>
    </row>
    <row r="78" spans="1:2">
      <c r="A78" s="27"/>
      <c r="B78" s="27"/>
    </row>
    <row r="79" spans="1:2">
      <c r="A79" s="27"/>
      <c r="B79" s="27"/>
    </row>
    <row r="80" spans="1:2">
      <c r="A80" s="27"/>
      <c r="B80" s="27"/>
    </row>
    <row r="81" spans="1:2">
      <c r="A81" s="27"/>
      <c r="B81" s="27"/>
    </row>
    <row r="82" spans="1:2">
      <c r="A82" s="27"/>
      <c r="B82" s="27"/>
    </row>
    <row r="83" spans="1:2">
      <c r="A83" s="27"/>
      <c r="B83" s="27"/>
    </row>
    <row r="84" spans="1:2">
      <c r="A84" s="27"/>
      <c r="B84" s="27"/>
    </row>
    <row r="85" spans="1:2">
      <c r="A85" s="27"/>
      <c r="B85" s="27"/>
    </row>
    <row r="86" spans="1:2">
      <c r="A86" s="27"/>
      <c r="B86" s="27"/>
    </row>
    <row r="87" spans="1:2">
      <c r="A87" s="27"/>
      <c r="B87" s="27"/>
    </row>
    <row r="88" spans="1:2">
      <c r="A88" s="27"/>
      <c r="B88" s="27"/>
    </row>
    <row r="89" spans="1:2">
      <c r="A89" s="27"/>
      <c r="B89" s="27"/>
    </row>
    <row r="90" spans="1:2">
      <c r="A90" s="27"/>
      <c r="B90" s="27"/>
    </row>
    <row r="91" spans="1:2">
      <c r="A91" s="27"/>
      <c r="B91" s="27"/>
    </row>
    <row r="92" spans="1:2">
      <c r="A92" s="27"/>
      <c r="B92" s="27"/>
    </row>
    <row r="93" spans="1:2">
      <c r="A93" s="27"/>
      <c r="B93" s="27"/>
    </row>
    <row r="94" spans="1:2">
      <c r="A94" s="27"/>
      <c r="B94" s="27"/>
    </row>
    <row r="95" spans="1:2">
      <c r="A95" s="27"/>
      <c r="B95" s="27"/>
    </row>
    <row r="96" spans="1:2">
      <c r="A96" s="27"/>
      <c r="B96" s="27"/>
    </row>
    <row r="97" spans="1:2">
      <c r="A97" s="27"/>
      <c r="B97" s="27"/>
    </row>
    <row r="98" spans="1:2">
      <c r="A98" s="27"/>
      <c r="B98" s="27"/>
    </row>
    <row r="99" spans="1:2">
      <c r="A99" s="27"/>
      <c r="B99" s="27"/>
    </row>
    <row r="100" spans="1:2">
      <c r="A100" s="27"/>
      <c r="B100" s="27"/>
    </row>
    <row r="101" spans="1:2">
      <c r="A101" s="27"/>
      <c r="B101" s="27"/>
    </row>
    <row r="102" spans="1:2">
      <c r="A102" s="27"/>
      <c r="B102" s="27"/>
    </row>
    <row r="103" spans="1:2">
      <c r="A103" s="27"/>
      <c r="B103" s="27"/>
    </row>
    <row r="104" spans="1:2">
      <c r="A104" s="27"/>
      <c r="B104" s="27"/>
    </row>
    <row r="105" spans="1:2">
      <c r="A105" s="27"/>
      <c r="B105" s="27"/>
    </row>
    <row r="106" spans="1:2">
      <c r="A106" s="27"/>
      <c r="B106" s="27"/>
    </row>
    <row r="107" spans="1:2">
      <c r="A107" s="27"/>
      <c r="B107" s="27"/>
    </row>
    <row r="108" spans="1:2">
      <c r="A108" s="27"/>
      <c r="B108" s="27"/>
    </row>
    <row r="109" spans="1:2">
      <c r="A109" s="27"/>
      <c r="B109" s="27"/>
    </row>
    <row r="110" spans="1:2">
      <c r="A110" s="27"/>
      <c r="B110" s="27"/>
    </row>
    <row r="111" spans="1:2">
      <c r="A111" s="27"/>
      <c r="B111" s="27"/>
    </row>
    <row r="112" spans="1:2">
      <c r="A112" s="27"/>
      <c r="B112" s="27"/>
    </row>
    <row r="113" spans="1:2">
      <c r="A113" s="27"/>
      <c r="B113" s="27"/>
    </row>
    <row r="114" spans="1:2">
      <c r="A114" s="27"/>
      <c r="B114" s="27"/>
    </row>
    <row r="115" spans="1:2">
      <c r="A115" s="27"/>
      <c r="B115" s="27"/>
    </row>
    <row r="116" spans="1:2">
      <c r="A116" s="27"/>
      <c r="B116" s="27"/>
    </row>
    <row r="117" spans="1:2">
      <c r="A117" s="27"/>
      <c r="B117" s="27"/>
    </row>
    <row r="118" spans="1:2">
      <c r="A118" s="27"/>
      <c r="B118" s="27"/>
    </row>
    <row r="119" spans="1:2">
      <c r="A119" s="27"/>
      <c r="B119" s="27"/>
    </row>
    <row r="120" spans="1:2">
      <c r="A120" s="27"/>
      <c r="B120" s="27"/>
    </row>
    <row r="121" spans="1:2">
      <c r="A121" s="27"/>
      <c r="B121" s="27"/>
    </row>
    <row r="122" spans="1:2">
      <c r="A122" s="27"/>
      <c r="B122" s="27"/>
    </row>
    <row r="123" spans="1:2">
      <c r="A123" s="27"/>
      <c r="B123" s="27"/>
    </row>
    <row r="124" spans="1:2">
      <c r="A124" s="27"/>
      <c r="B124" s="27"/>
    </row>
    <row r="125" spans="1:2">
      <c r="A125" s="27"/>
      <c r="B125" s="27"/>
    </row>
    <row r="126" spans="1:2">
      <c r="A126" s="27"/>
      <c r="B126" s="27"/>
    </row>
    <row r="127" spans="1:2">
      <c r="A127" s="27"/>
      <c r="B127" s="27"/>
    </row>
    <row r="128" spans="1:2">
      <c r="A128" s="27"/>
      <c r="B128" s="27"/>
    </row>
    <row r="129" spans="1:2">
      <c r="A129" s="27"/>
      <c r="B129" s="27"/>
    </row>
    <row r="130" spans="1:2">
      <c r="A130" s="27"/>
      <c r="B130" s="27"/>
    </row>
    <row r="131" spans="1:2">
      <c r="A131" s="27"/>
      <c r="B131" s="27"/>
    </row>
    <row r="132" spans="1:2">
      <c r="A132" s="27"/>
      <c r="B132" s="27"/>
    </row>
    <row r="133" spans="1:2">
      <c r="A133" s="27"/>
      <c r="B133" s="27"/>
    </row>
    <row r="134" spans="1:2">
      <c r="A134" s="27"/>
      <c r="B134" s="27"/>
    </row>
    <row r="135" spans="1:2">
      <c r="A135" s="27"/>
      <c r="B135" s="27"/>
    </row>
    <row r="136" spans="1:2">
      <c r="A136" s="27"/>
      <c r="B136" s="27"/>
    </row>
    <row r="137" spans="1:2">
      <c r="A137" s="27"/>
      <c r="B137" s="27"/>
    </row>
    <row r="138" spans="1:2">
      <c r="A138" s="27"/>
      <c r="B138" s="27"/>
    </row>
    <row r="139" spans="1:2">
      <c r="A139" s="27"/>
      <c r="B139" s="27"/>
    </row>
    <row r="140" spans="1:2">
      <c r="A140" s="27"/>
      <c r="B140" s="27"/>
    </row>
    <row r="141" spans="1:2">
      <c r="A141" s="27"/>
      <c r="B141" s="27"/>
    </row>
    <row r="142" spans="1:2">
      <c r="A142" s="27"/>
      <c r="B142" s="27"/>
    </row>
    <row r="143" spans="1:2">
      <c r="A143" s="27"/>
      <c r="B143" s="27"/>
    </row>
    <row r="144" spans="1:2">
      <c r="A144" s="27"/>
      <c r="B144" s="27"/>
    </row>
    <row r="145" spans="1:2">
      <c r="A145" s="27"/>
      <c r="B145" s="27"/>
    </row>
    <row r="146" spans="1:2">
      <c r="A146" s="27"/>
      <c r="B146" s="27"/>
    </row>
    <row r="147" spans="1:2">
      <c r="A147" s="27"/>
      <c r="B147" s="27"/>
    </row>
    <row r="148" spans="1:2">
      <c r="A148" s="27"/>
      <c r="B148" s="27"/>
    </row>
    <row r="149" spans="1:2">
      <c r="A149" s="27"/>
      <c r="B149" s="27"/>
    </row>
    <row r="150" spans="1:2">
      <c r="A150" s="27"/>
      <c r="B150" s="27"/>
    </row>
    <row r="151" spans="1:2">
      <c r="A151" s="27"/>
      <c r="B151" s="27"/>
    </row>
    <row r="152" spans="1:2">
      <c r="A152" s="27"/>
      <c r="B152" s="27"/>
    </row>
    <row r="153" spans="1:2">
      <c r="A153" s="27"/>
      <c r="B153" s="27"/>
    </row>
    <row r="154" spans="1:2">
      <c r="A154" s="27"/>
      <c r="B154" s="27"/>
    </row>
    <row r="155" spans="1:2">
      <c r="A155" s="27"/>
      <c r="B155" s="27"/>
    </row>
    <row r="156" spans="1:2">
      <c r="A156" s="27"/>
      <c r="B156" s="27"/>
    </row>
    <row r="157" spans="1:2">
      <c r="A157" s="27"/>
      <c r="B157" s="27"/>
    </row>
    <row r="158" spans="1:2">
      <c r="A158" s="27"/>
      <c r="B158" s="27"/>
    </row>
    <row r="159" spans="1:2">
      <c r="A159" s="27"/>
      <c r="B159" s="27"/>
    </row>
    <row r="160" spans="1:2">
      <c r="A160" s="27"/>
      <c r="B160" s="27"/>
    </row>
    <row r="161" spans="1:2">
      <c r="A161" s="27"/>
      <c r="B161" s="27"/>
    </row>
    <row r="162" spans="1:2">
      <c r="A162" s="27"/>
      <c r="B162" s="27"/>
    </row>
    <row r="163" spans="1:2">
      <c r="A163" s="27"/>
      <c r="B163" s="27"/>
    </row>
    <row r="164" spans="1:2">
      <c r="A164" s="27"/>
      <c r="B164" s="27"/>
    </row>
    <row r="165" spans="1:2">
      <c r="A165" s="27"/>
      <c r="B165" s="27"/>
    </row>
    <row r="166" spans="1:2">
      <c r="A166" s="27"/>
      <c r="B166" s="27"/>
    </row>
    <row r="167" spans="1:2">
      <c r="A167" s="27"/>
      <c r="B167" s="27"/>
    </row>
    <row r="168" spans="1:2">
      <c r="A168" s="27"/>
      <c r="B168" s="27"/>
    </row>
    <row r="169" spans="1:2">
      <c r="A169" s="27"/>
      <c r="B169" s="27"/>
    </row>
    <row r="170" spans="1:2">
      <c r="A170" s="27"/>
      <c r="B170" s="27"/>
    </row>
    <row r="171" spans="1:2">
      <c r="A171" s="27"/>
      <c r="B171" s="27"/>
    </row>
    <row r="172" spans="1:2">
      <c r="A172" s="27"/>
      <c r="B172" s="27"/>
    </row>
    <row r="173" spans="1:2">
      <c r="A173" s="27"/>
      <c r="B173" s="27"/>
    </row>
    <row r="174" spans="1:2">
      <c r="A174" s="27"/>
      <c r="B174" s="27"/>
    </row>
    <row r="175" spans="1:2">
      <c r="A175" s="27"/>
      <c r="B175" s="27"/>
    </row>
    <row r="176" spans="1:2">
      <c r="A176" s="27"/>
      <c r="B176" s="27"/>
    </row>
    <row r="177" spans="1:2">
      <c r="A177" s="27"/>
      <c r="B177" s="27"/>
    </row>
    <row r="178" spans="1:2">
      <c r="A178" s="27"/>
      <c r="B178" s="27"/>
    </row>
    <row r="179" spans="1:2">
      <c r="A179" s="27"/>
      <c r="B179" s="27"/>
    </row>
    <row r="180" spans="1:2">
      <c r="A180" s="27"/>
      <c r="B180" s="27"/>
    </row>
    <row r="181" spans="1:2">
      <c r="A181" s="27"/>
      <c r="B181" s="27"/>
    </row>
    <row r="182" spans="1:2">
      <c r="A182" s="27"/>
      <c r="B182" s="27"/>
    </row>
    <row r="183" spans="1:2">
      <c r="A183" s="27"/>
      <c r="B183" s="27"/>
    </row>
    <row r="184" spans="1:2">
      <c r="A184" s="27"/>
      <c r="B184" s="27"/>
    </row>
    <row r="185" spans="1:2">
      <c r="A185" s="27"/>
      <c r="B185" s="27"/>
    </row>
    <row r="186" spans="1:2">
      <c r="A186" s="27"/>
      <c r="B186" s="27"/>
    </row>
    <row r="187" spans="1:2">
      <c r="A187" s="27"/>
      <c r="B187" s="27"/>
    </row>
    <row r="188" spans="1:2">
      <c r="A188" s="27"/>
      <c r="B188" s="27"/>
    </row>
    <row r="189" spans="1:2">
      <c r="A189" s="27"/>
      <c r="B189" s="27"/>
    </row>
    <row r="190" spans="1:2">
      <c r="A190" s="27"/>
      <c r="B190" s="27"/>
    </row>
    <row r="191" spans="1:2">
      <c r="A191" s="27"/>
      <c r="B191" s="27"/>
    </row>
    <row r="192" spans="1:2">
      <c r="A192" s="27"/>
      <c r="B192" s="27"/>
    </row>
    <row r="193" spans="1:2">
      <c r="A193" s="27"/>
      <c r="B193" s="27"/>
    </row>
    <row r="194" spans="1:2">
      <c r="A194" s="27"/>
      <c r="B194" s="27"/>
    </row>
    <row r="195" spans="1:2">
      <c r="A195" s="27"/>
      <c r="B195" s="27"/>
    </row>
    <row r="196" spans="1:2">
      <c r="A196" s="27"/>
      <c r="B196" s="27"/>
    </row>
    <row r="197" spans="1:2">
      <c r="A197" s="27"/>
      <c r="B197" s="27"/>
    </row>
    <row r="198" spans="1:2">
      <c r="A198" s="27"/>
      <c r="B198" s="27"/>
    </row>
    <row r="199" spans="1:2">
      <c r="A199" s="27"/>
      <c r="B199" s="27"/>
    </row>
    <row r="200" spans="1:2">
      <c r="A200" s="27"/>
      <c r="B200" s="27"/>
    </row>
    <row r="201" spans="1:2">
      <c r="A201" s="27"/>
      <c r="B201" s="27"/>
    </row>
    <row r="202" spans="1:2">
      <c r="A202" s="27"/>
      <c r="B202" s="27"/>
    </row>
    <row r="203" spans="1:2">
      <c r="A203" s="27"/>
      <c r="B203" s="27"/>
    </row>
    <row r="204" spans="1:2">
      <c r="A204" s="27"/>
      <c r="B204" s="27"/>
    </row>
    <row r="205" spans="1:2">
      <c r="A205" s="27"/>
      <c r="B205" s="27"/>
    </row>
    <row r="206" spans="1:2">
      <c r="A206" s="27"/>
      <c r="B206" s="27"/>
    </row>
    <row r="207" spans="1:2">
      <c r="A207" s="27"/>
      <c r="B207" s="27"/>
    </row>
    <row r="208" spans="1:2">
      <c r="A208" s="27"/>
      <c r="B208" s="27"/>
    </row>
    <row r="209" spans="1:2">
      <c r="A209" s="27"/>
      <c r="B209" s="27"/>
    </row>
    <row r="210" spans="1:2">
      <c r="A210" s="27"/>
      <c r="B210" s="27"/>
    </row>
    <row r="211" spans="1:2">
      <c r="A211" s="27"/>
      <c r="B211" s="27"/>
    </row>
    <row r="212" spans="1:2">
      <c r="A212" s="27"/>
      <c r="B212" s="27"/>
    </row>
    <row r="213" spans="1:2">
      <c r="A213" s="27"/>
      <c r="B213" s="27"/>
    </row>
    <row r="214" spans="1:2">
      <c r="A214" s="27"/>
      <c r="B214" s="27"/>
    </row>
    <row r="215" spans="1:2">
      <c r="A215" s="27"/>
      <c r="B215" s="27"/>
    </row>
    <row r="216" spans="1:2">
      <c r="A216" s="27"/>
      <c r="B216" s="27"/>
    </row>
    <row r="217" spans="1:2">
      <c r="A217" s="27"/>
      <c r="B217" s="27"/>
    </row>
    <row r="218" spans="1:2">
      <c r="A218" s="27"/>
      <c r="B218" s="27"/>
    </row>
    <row r="219" spans="1:2">
      <c r="A219" s="27"/>
      <c r="B219" s="27"/>
    </row>
    <row r="220" spans="1:2">
      <c r="A220" s="27"/>
      <c r="B220" s="27"/>
    </row>
    <row r="221" spans="1:2">
      <c r="A221" s="27"/>
      <c r="B221" s="27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7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2024-02-23T03:50:07Z</cp:lastPrinted>
  <dcterms:created xsi:type="dcterms:W3CDTF">2001-07-03T09:54:00Z</dcterms:created>
  <dcterms:modified xsi:type="dcterms:W3CDTF">2024-02-23T03:50:26Z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1636F203241F4C6CB4F05D3485261FB2_13</vt:lpwstr>
  </property>
</Properties>
</file>