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收入" sheetId="1" r:id="rId1"/>
    <sheet name="支出" sheetId="2" r:id="rId2"/>
  </sheets>
  <externalReferences>
    <externalReference r:id="rId3"/>
    <externalReference r:id="rId4"/>
  </externalReferences>
  <definedNames>
    <definedName name="_Fill" hidden="1">[1]eqpmad2!#REF!</definedName>
    <definedName name="A">#REF!</definedName>
    <definedName name="_xlnm.Database">#REF!</definedName>
    <definedName name="HWSheet">1</definedName>
    <definedName name="Module.Prix_SMC">Module.Prix_SMC</definedName>
    <definedName name="_xlnm.Print_Area" localSheetId="0">收入!$A$1:$I$38</definedName>
    <definedName name="_xlnm.Print_Area" localSheetId="1">支出!$A$1:$J$30</definedName>
    <definedName name="_xlnm.Print_Area">#REF!</definedName>
    <definedName name="_xlnm.Print_Titles" localSheetId="0">收入!$1:$4</definedName>
    <definedName name="_xlnm.Print_Titles" localSheetId="1">支出!$1:$4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24519"/>
</workbook>
</file>

<file path=xl/calcChain.xml><?xml version="1.0" encoding="utf-8"?>
<calcChain xmlns="http://schemas.openxmlformats.org/spreadsheetml/2006/main">
  <c r="D7" i="1"/>
  <c r="G26" i="2"/>
  <c r="F8" i="1" l="1"/>
  <c r="F9"/>
  <c r="E5" i="2" l="1"/>
  <c r="I30"/>
  <c r="J30" s="1"/>
  <c r="G30"/>
  <c r="I29"/>
  <c r="I28"/>
  <c r="J28" s="1"/>
  <c r="I27"/>
  <c r="J27" s="1"/>
  <c r="G27"/>
  <c r="I26"/>
  <c r="J26" s="1"/>
  <c r="I25"/>
  <c r="J25" s="1"/>
  <c r="G25"/>
  <c r="I24"/>
  <c r="J24" s="1"/>
  <c r="G24"/>
  <c r="I23"/>
  <c r="G23"/>
  <c r="I22"/>
  <c r="J22" s="1"/>
  <c r="G22"/>
  <c r="I21"/>
  <c r="J21" s="1"/>
  <c r="G21"/>
  <c r="I20"/>
  <c r="J20" s="1"/>
  <c r="G20"/>
  <c r="I19"/>
  <c r="J19" s="1"/>
  <c r="G19"/>
  <c r="I18"/>
  <c r="J18" s="1"/>
  <c r="G18"/>
  <c r="I17"/>
  <c r="J17" s="1"/>
  <c r="G17"/>
  <c r="I16"/>
  <c r="J16" s="1"/>
  <c r="G16"/>
  <c r="I15"/>
  <c r="J15" s="1"/>
  <c r="G15"/>
  <c r="I14"/>
  <c r="J14" s="1"/>
  <c r="G14"/>
  <c r="I13"/>
  <c r="J13" s="1"/>
  <c r="G13"/>
  <c r="I12"/>
  <c r="J12" s="1"/>
  <c r="G12"/>
  <c r="I11"/>
  <c r="J11" s="1"/>
  <c r="G11"/>
  <c r="I10"/>
  <c r="J10" s="1"/>
  <c r="G10"/>
  <c r="I9"/>
  <c r="G9"/>
  <c r="I8"/>
  <c r="G8"/>
  <c r="I7"/>
  <c r="J7" s="1"/>
  <c r="G7"/>
  <c r="H6"/>
  <c r="H5" s="1"/>
  <c r="F6"/>
  <c r="D6"/>
  <c r="D5" s="1"/>
  <c r="C6"/>
  <c r="C5" s="1"/>
  <c r="H38" i="1"/>
  <c r="I38" s="1"/>
  <c r="F38"/>
  <c r="H37"/>
  <c r="I37" s="1"/>
  <c r="F37"/>
  <c r="H36"/>
  <c r="I36" s="1"/>
  <c r="F36"/>
  <c r="H35"/>
  <c r="I35" s="1"/>
  <c r="H34"/>
  <c r="I34" s="1"/>
  <c r="F34"/>
  <c r="H33"/>
  <c r="I33" s="1"/>
  <c r="F33"/>
  <c r="H32"/>
  <c r="I32" s="1"/>
  <c r="F32"/>
  <c r="H31"/>
  <c r="I31" s="1"/>
  <c r="F31"/>
  <c r="H30"/>
  <c r="F30"/>
  <c r="H29"/>
  <c r="F29"/>
  <c r="H28"/>
  <c r="F28"/>
  <c r="H27"/>
  <c r="I27" s="1"/>
  <c r="F27"/>
  <c r="H26"/>
  <c r="I26" s="1"/>
  <c r="F26"/>
  <c r="G25"/>
  <c r="G24" s="1"/>
  <c r="E25"/>
  <c r="D25"/>
  <c r="D24" s="1"/>
  <c r="C25"/>
  <c r="C24" s="1"/>
  <c r="H23"/>
  <c r="F23"/>
  <c r="H22"/>
  <c r="I22" s="1"/>
  <c r="F22"/>
  <c r="H21"/>
  <c r="I21" s="1"/>
  <c r="F21"/>
  <c r="H20"/>
  <c r="I20" s="1"/>
  <c r="F20"/>
  <c r="H19"/>
  <c r="I19" s="1"/>
  <c r="F19"/>
  <c r="H18"/>
  <c r="I18" s="1"/>
  <c r="F18"/>
  <c r="H17"/>
  <c r="I17" s="1"/>
  <c r="F17"/>
  <c r="H16"/>
  <c r="I16" s="1"/>
  <c r="F16"/>
  <c r="H15"/>
  <c r="I15" s="1"/>
  <c r="F15"/>
  <c r="H14"/>
  <c r="I14" s="1"/>
  <c r="F14"/>
  <c r="H13"/>
  <c r="I13" s="1"/>
  <c r="F13"/>
  <c r="H12"/>
  <c r="I12" s="1"/>
  <c r="F12"/>
  <c r="H11"/>
  <c r="I11" s="1"/>
  <c r="F11"/>
  <c r="H10"/>
  <c r="F10"/>
  <c r="H9"/>
  <c r="I9" s="1"/>
  <c r="H8"/>
  <c r="I8" s="1"/>
  <c r="G7"/>
  <c r="E7"/>
  <c r="C7"/>
  <c r="I6" i="2" l="1"/>
  <c r="J6" s="1"/>
  <c r="F5"/>
  <c r="G6"/>
  <c r="G6" i="1"/>
  <c r="G5" s="1"/>
  <c r="F25"/>
  <c r="C6"/>
  <c r="C5" s="1"/>
  <c r="H7"/>
  <c r="I7" s="1"/>
  <c r="D6"/>
  <c r="D5" s="1"/>
  <c r="H25"/>
  <c r="I25" s="1"/>
  <c r="E24"/>
  <c r="F7"/>
  <c r="I5" i="2" l="1"/>
  <c r="J5" s="1"/>
  <c r="G5"/>
  <c r="H24" i="1"/>
  <c r="I24" s="1"/>
  <c r="F24"/>
  <c r="E6"/>
  <c r="E5" s="1"/>
  <c r="H6" l="1"/>
  <c r="I6" s="1"/>
  <c r="F6"/>
  <c r="F5"/>
  <c r="H5"/>
  <c r="I5" s="1"/>
</calcChain>
</file>

<file path=xl/sharedStrings.xml><?xml version="1.0" encoding="utf-8"?>
<sst xmlns="http://schemas.openxmlformats.org/spreadsheetml/2006/main" count="86" uniqueCount="79">
  <si>
    <r>
      <rPr>
        <sz val="12"/>
        <rFont val="宋体"/>
        <family val="3"/>
        <charset val="134"/>
      </rPr>
      <t xml:space="preserve">           单位: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 xml:space="preserve">元 </t>
    </r>
  </si>
  <si>
    <t>预算科目</t>
  </si>
  <si>
    <t>代码</t>
  </si>
  <si>
    <t>预算数</t>
  </si>
  <si>
    <t>本月收入数</t>
  </si>
  <si>
    <t>累计收入数</t>
  </si>
  <si>
    <t>占预算％</t>
  </si>
  <si>
    <t>上年同期数</t>
  </si>
  <si>
    <t>比上年同期+-</t>
  </si>
  <si>
    <t>绝对数</t>
  </si>
  <si>
    <t>%</t>
  </si>
  <si>
    <t>地方财政收入合计</t>
  </si>
  <si>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  <charset val="134"/>
      </rPr>
      <t>一、一般公共预算收入合计</t>
    </r>
  </si>
  <si>
    <r>
      <rPr>
        <b/>
        <sz val="12"/>
        <rFont val="Times New Roman"/>
        <family val="1"/>
      </rPr>
      <t>1</t>
    </r>
    <r>
      <rPr>
        <b/>
        <sz val="12"/>
        <rFont val="宋体"/>
        <family val="3"/>
        <charset val="134"/>
      </rPr>
      <t>、税收收入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</si>
  <si>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增值税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</si>
  <si>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</si>
  <si>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企业所得税退税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</si>
  <si>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个人所得税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</si>
  <si>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资源税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</si>
  <si>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城市维护建设税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</si>
  <si>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房产税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</si>
  <si>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印花税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</si>
  <si>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城镇土地使用税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</si>
  <si>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土地增值税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</si>
  <si>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车船税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</si>
  <si>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耕地占用税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</si>
  <si>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契税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</si>
  <si>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烟叶税</t>
    </r>
  </si>
  <si>
    <t xml:space="preserve">  环境保护税</t>
  </si>
  <si>
    <t xml:space="preserve">  其他税收收入</t>
  </si>
  <si>
    <t>2、非税收入</t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</si>
  <si>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专项收入</t>
    </r>
  </si>
  <si>
    <r>
      <rPr>
        <sz val="10"/>
        <rFont val="Times New Roman"/>
        <family val="1"/>
      </rPr>
      <t xml:space="preserve">             </t>
    </r>
    <r>
      <rPr>
        <sz val="10"/>
        <rFont val="宋体"/>
        <family val="3"/>
        <charset val="134"/>
      </rPr>
      <t>教育费附加收入</t>
    </r>
  </si>
  <si>
    <t xml:space="preserve">     残疾人就业保障金收入</t>
  </si>
  <si>
    <r>
      <rPr>
        <sz val="10"/>
        <rFont val="Times New Roman"/>
        <family val="1"/>
      </rPr>
      <t xml:space="preserve">             </t>
    </r>
    <r>
      <rPr>
        <sz val="10"/>
        <rFont val="宋体"/>
        <family val="3"/>
        <charset val="134"/>
      </rPr>
      <t>教育资金收入</t>
    </r>
  </si>
  <si>
    <r>
      <rPr>
        <sz val="10"/>
        <rFont val="Times New Roman"/>
        <family val="1"/>
      </rPr>
      <t xml:space="preserve">             </t>
    </r>
    <r>
      <rPr>
        <sz val="10"/>
        <rFont val="宋体"/>
        <family val="3"/>
        <charset val="134"/>
      </rPr>
      <t>农田水利建设资金收入</t>
    </r>
  </si>
  <si>
    <t xml:space="preserve">      其他专项收入</t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</si>
  <si>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行政事业性收费收入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</si>
  <si>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罚没收入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</si>
  <si>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国有资本经营收入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</si>
  <si>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国有资源（资产）有偿使用收入</t>
    </r>
  </si>
  <si>
    <t xml:space="preserve">  捐赠收入</t>
  </si>
  <si>
    <t xml:space="preserve">  政府住房基金收入</t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</si>
  <si>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其他收入</t>
    </r>
  </si>
  <si>
    <t>二、政府性基金预算收入合计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</si>
  <si>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单位：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>元</t>
    </r>
  </si>
  <si>
    <t>年初预算数</t>
  </si>
  <si>
    <t>上级追加数</t>
  </si>
  <si>
    <t>本月支出数</t>
  </si>
  <si>
    <t>累计支出数</t>
  </si>
  <si>
    <t>地方财政支出</t>
  </si>
  <si>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  <charset val="134"/>
      </rPr>
      <t>一、一般公共预算支出合计</t>
    </r>
  </si>
  <si>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3"/>
        <charset val="134"/>
      </rPr>
      <t>一般公共服务支出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</si>
  <si>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外交支出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</si>
  <si>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国防支出</t>
    </r>
  </si>
  <si>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3"/>
        <charset val="134"/>
      </rPr>
      <t>公共安全支出</t>
    </r>
  </si>
  <si>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3"/>
        <charset val="134"/>
      </rPr>
      <t>教育支出</t>
    </r>
  </si>
  <si>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3"/>
        <charset val="134"/>
      </rPr>
      <t>科学技术支出</t>
    </r>
  </si>
  <si>
    <t xml:space="preserve">  文化旅游体育与传媒支出</t>
  </si>
  <si>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社会保障和就业支出</t>
    </r>
  </si>
  <si>
    <t xml:space="preserve">  卫生健康支出</t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</si>
  <si>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节能环保支出</t>
    </r>
  </si>
  <si>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城乡社区支出</t>
    </r>
  </si>
  <si>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3"/>
        <charset val="134"/>
      </rPr>
      <t>农林水支出</t>
    </r>
  </si>
  <si>
    <r>
      <rPr>
        <b/>
        <sz val="10"/>
        <rFont val="宋体"/>
        <family val="3"/>
        <charset val="134"/>
      </rP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交通运输支出</t>
    </r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</si>
  <si>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</si>
  <si>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</si>
  <si>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</si>
  <si>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</si>
  <si>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</si>
  <si>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</si>
  <si>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债务还本支出</t>
  </si>
  <si>
    <t xml:space="preserve">  债务付息支出</t>
  </si>
  <si>
    <t>二、政府性基金预算支出合计</t>
  </si>
  <si>
    <t xml:space="preserve">  灾害防治及应急管理支出</t>
    <phoneticPr fontId="41" type="noConversion"/>
  </si>
  <si>
    <t xml:space="preserve">  债务发行费用支出</t>
    <phoneticPr fontId="41" type="noConversion"/>
  </si>
  <si>
    <t>楚雄高新区2021年11月地方财政收入分项目执行情况表</t>
    <phoneticPr fontId="41" type="noConversion"/>
  </si>
  <si>
    <t>高新区2021年11月地方财政支出分项目执行情况表</t>
    <phoneticPr fontId="41" type="noConversion"/>
  </si>
  <si>
    <t>三、国有资本经营预算支出合计</t>
    <phoneticPr fontId="41" type="noConversion"/>
  </si>
</sst>
</file>

<file path=xl/styles.xml><?xml version="1.0" encoding="utf-8"?>
<styleSheet xmlns="http://schemas.openxmlformats.org/spreadsheetml/2006/main">
  <numFmts count="28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#,##0;\(#,##0\)"/>
    <numFmt numFmtId="178" formatCode="&quot;$&quot;#,##0.00_);[Red]\(&quot;$&quot;#,##0.00\)"/>
    <numFmt numFmtId="179" formatCode="_-* #,##0.00_-;\-* #,##0.00_-;_-* &quot;-&quot;??_-;_-@_-"/>
    <numFmt numFmtId="180" formatCode="_ * #,##0_ ;_ * \-#,##0_ ;_ * &quot;-&quot;??_ ;_ @_ "/>
    <numFmt numFmtId="181" formatCode="yy\.mm\.dd"/>
    <numFmt numFmtId="182" formatCode="_-* #,##0_-;\-* #,##0_-;_-* &quot;-&quot;_-;_-@_-"/>
    <numFmt numFmtId="183" formatCode="#,##0.0_);\(#,##0.0\)"/>
    <numFmt numFmtId="184" formatCode="0.00_ "/>
    <numFmt numFmtId="185" formatCode="&quot;$&quot;\ #,##0_-;[Red]&quot;$&quot;\ #,##0\-"/>
    <numFmt numFmtId="186" formatCode="_-&quot;$&quot;\ * #,##0_-;_-&quot;$&quot;\ * #,##0\-;_-&quot;$&quot;\ * &quot;-&quot;_-;_-@_-"/>
    <numFmt numFmtId="187" formatCode="#,##0_ "/>
    <numFmt numFmtId="188" formatCode="\$#,##0;\(\$#,##0\)"/>
    <numFmt numFmtId="189" formatCode="&quot;$&quot;\ #,##0.00_-;[Red]&quot;$&quot;\ #,##0.00\-"/>
    <numFmt numFmtId="190" formatCode="\$#,##0.00;\(\$#,##0.00\)"/>
    <numFmt numFmtId="191" formatCode="#,##0_ ;[Red]\-#,##0\ "/>
    <numFmt numFmtId="192" formatCode="_-&quot;$&quot;\ * #,##0.00_-;_-&quot;$&quot;\ * #,##0.00\-;_-&quot;$&quot;\ * &quot;-&quot;??_-;_-@_-"/>
    <numFmt numFmtId="193" formatCode="_(&quot;$&quot;* #,##0_);_(&quot;$&quot;* \(#,##0\);_(&quot;$&quot;* &quot;-&quot;_);_(@_)"/>
    <numFmt numFmtId="194" formatCode="&quot;$&quot;#,##0_);[Red]\(&quot;$&quot;#,##0\)"/>
    <numFmt numFmtId="195" formatCode="#,##0_);[Red]\(#,##0\)"/>
    <numFmt numFmtId="196" formatCode="0_);[Red]\(0\)"/>
    <numFmt numFmtId="197" formatCode="#,##0.0_);[Red]\(#,##0.0\)"/>
    <numFmt numFmtId="198" formatCode="0.0_ "/>
    <numFmt numFmtId="200" formatCode="#,##0.0_ ;[Red]\-#,##0.0\ "/>
    <numFmt numFmtId="201" formatCode="_ * #,##0.0_ ;_ * \-#,##0.0_ ;_ * &quot;-&quot;??_ ;_ @_ "/>
    <numFmt numFmtId="202" formatCode="0.0_ ;[Red]\-0.0\ "/>
  </numFmts>
  <fonts count="42">
    <font>
      <sz val="12"/>
      <name val="宋体"/>
      <charset val="134"/>
    </font>
    <font>
      <b/>
      <sz val="12"/>
      <name val="宋体"/>
      <family val="3"/>
      <charset val="134"/>
    </font>
    <font>
      <sz val="12"/>
      <name val="楷体_GB2312"/>
      <family val="3"/>
      <charset val="134"/>
    </font>
    <font>
      <b/>
      <sz val="18"/>
      <name val="方正小标宋简体"/>
      <family val="4"/>
      <charset val="134"/>
    </font>
    <font>
      <b/>
      <sz val="10"/>
      <name val="宋体"/>
      <family val="3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黑体"/>
      <family val="3"/>
      <charset val="134"/>
    </font>
    <font>
      <b/>
      <sz val="10"/>
      <name val="Times New Roman"/>
      <family val="1"/>
    </font>
    <font>
      <b/>
      <sz val="12"/>
      <name val="楷体_GB2312"/>
      <family val="3"/>
      <charset val="134"/>
    </font>
    <font>
      <b/>
      <sz val="12"/>
      <name val="黑体"/>
      <family val="3"/>
      <charset val="134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name val="Helv"/>
      <family val="2"/>
    </font>
    <font>
      <sz val="10"/>
      <name val="MS Sans Serif"/>
      <family val="2"/>
    </font>
    <font>
      <sz val="8"/>
      <name val="Times New Roman"/>
      <family val="1"/>
    </font>
    <font>
      <sz val="12"/>
      <color indexed="8"/>
      <name val="宋体"/>
      <family val="3"/>
      <charset val="134"/>
    </font>
    <font>
      <sz val="10"/>
      <name val="Geneva"/>
      <family val="1"/>
    </font>
    <font>
      <sz val="10"/>
      <name val="Arial"/>
      <family val="2"/>
    </font>
    <font>
      <sz val="12"/>
      <color indexed="9"/>
      <name val="宋体"/>
      <family val="3"/>
      <charset val="134"/>
    </font>
    <font>
      <sz val="12"/>
      <color indexed="9"/>
      <name val="Helv"/>
      <family val="2"/>
    </font>
    <font>
      <u/>
      <sz val="12"/>
      <color indexed="1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0"/>
      <name val="Tms Rm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2"/>
      <color indexed="16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0"/>
      <name val="Arial"/>
      <family val="2"/>
    </font>
    <font>
      <sz val="12"/>
      <color indexed="17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55"/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54"/>
        <bgColor indexed="54"/>
      </patternFill>
    </fill>
    <fill>
      <patternFill patternType="gray0625"/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45"/>
        <bgColor indexed="4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08">
    <xf numFmtId="0" fontId="0" fillId="0" borderId="0"/>
    <xf numFmtId="0" fontId="17" fillId="0" borderId="0">
      <alignment horizontal="center" wrapText="1"/>
      <protection locked="0"/>
    </xf>
    <xf numFmtId="0" fontId="18" fillId="4" borderId="0" applyNumberFormat="0" applyBorder="0" applyAlignment="0" applyProtection="0"/>
    <xf numFmtId="43" fontId="40" fillId="0" borderId="0" applyFont="0" applyFill="0" applyBorder="0" applyAlignment="0" applyProtection="0"/>
    <xf numFmtId="181" fontId="20" fillId="0" borderId="6" applyFill="0" applyProtection="0">
      <alignment horizontal="right"/>
    </xf>
    <xf numFmtId="0" fontId="21" fillId="6" borderId="0" applyNumberFormat="0" applyBorder="0" applyAlignment="0" applyProtection="0"/>
    <xf numFmtId="9" fontId="40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40" fillId="0" borderId="0"/>
    <xf numFmtId="0" fontId="19" fillId="0" borderId="0"/>
    <xf numFmtId="0" fontId="15" fillId="0" borderId="0">
      <protection locked="0"/>
    </xf>
    <xf numFmtId="0" fontId="6" fillId="0" borderId="0"/>
    <xf numFmtId="0" fontId="6" fillId="0" borderId="0"/>
    <xf numFmtId="0" fontId="16" fillId="0" borderId="0" applyNumberFormat="0" applyFont="0" applyFill="0" applyBorder="0" applyAlignment="0" applyProtection="0">
      <alignment horizontal="left"/>
    </xf>
    <xf numFmtId="0" fontId="15" fillId="0" borderId="0"/>
    <xf numFmtId="0" fontId="15" fillId="0" borderId="0"/>
    <xf numFmtId="0" fontId="18" fillId="10" borderId="0" applyNumberFormat="0" applyBorder="0" applyAlignment="0" applyProtection="0"/>
    <xf numFmtId="49" fontId="20" fillId="0" borderId="0" applyFont="0" applyFill="0" applyBorder="0" applyAlignment="0" applyProtection="0"/>
    <xf numFmtId="0" fontId="19" fillId="0" borderId="0"/>
    <xf numFmtId="0" fontId="21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0" fillId="0" borderId="0" applyFont="0" applyFill="0" applyBorder="0" applyAlignment="0" applyProtection="0"/>
    <xf numFmtId="0" fontId="18" fillId="10" borderId="0" applyNumberFormat="0" applyBorder="0" applyAlignment="0" applyProtection="0"/>
    <xf numFmtId="189" fontId="20" fillId="0" borderId="0" applyFont="0" applyFill="0" applyBorder="0" applyAlignment="0" applyProtection="0"/>
    <xf numFmtId="0" fontId="18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176" fontId="2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21" fillId="8" borderId="0" applyNumberFormat="0" applyBorder="0" applyAlignment="0" applyProtection="0"/>
    <xf numFmtId="182" fontId="20" fillId="0" borderId="0" applyFont="0" applyFill="0" applyBorder="0" applyAlignment="0" applyProtection="0"/>
    <xf numFmtId="177" fontId="13" fillId="0" borderId="0"/>
    <xf numFmtId="179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5" fillId="0" borderId="0"/>
    <xf numFmtId="0" fontId="27" fillId="0" borderId="0" applyNumberFormat="0" applyFill="0" applyBorder="0" applyAlignment="0" applyProtection="0"/>
    <xf numFmtId="192" fontId="20" fillId="0" borderId="0" applyFont="0" applyFill="0" applyBorder="0" applyAlignment="0" applyProtection="0"/>
    <xf numFmtId="190" fontId="13" fillId="0" borderId="0"/>
    <xf numFmtId="15" fontId="16" fillId="0" borderId="0"/>
    <xf numFmtId="188" fontId="13" fillId="0" borderId="0"/>
    <xf numFmtId="38" fontId="28" fillId="20" borderId="0" applyNumberFormat="0" applyBorder="0" applyAlignment="0" applyProtection="0"/>
    <xf numFmtId="0" fontId="29" fillId="0" borderId="8" applyNumberFormat="0" applyAlignment="0" applyProtection="0">
      <alignment horizontal="left" vertical="center"/>
    </xf>
    <xf numFmtId="0" fontId="29" fillId="0" borderId="9">
      <alignment horizontal="left" vertical="center"/>
    </xf>
    <xf numFmtId="10" fontId="28" fillId="21" borderId="3" applyNumberFormat="0" applyBorder="0" applyAlignment="0" applyProtection="0"/>
    <xf numFmtId="183" fontId="30" fillId="22" borderId="0"/>
    <xf numFmtId="183" fontId="22" fillId="7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86" fontId="20" fillId="0" borderId="0" applyFont="0" applyFill="0" applyBorder="0" applyAlignment="0" applyProtection="0"/>
    <xf numFmtId="194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3" fillId="0" borderId="0"/>
    <xf numFmtId="37" fontId="31" fillId="0" borderId="0"/>
    <xf numFmtId="185" fontId="20" fillId="0" borderId="0"/>
    <xf numFmtId="0" fontId="15" fillId="0" borderId="0"/>
    <xf numFmtId="3" fontId="16" fillId="0" borderId="0" applyFont="0" applyFill="0" applyBorder="0" applyAlignment="0" applyProtection="0"/>
    <xf numFmtId="14" fontId="17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13" fontId="20" fillId="0" borderId="0" applyFont="0" applyFill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32" fillId="0" borderId="10">
      <alignment horizontal="center"/>
    </xf>
    <xf numFmtId="0" fontId="16" fillId="24" borderId="0" applyNumberFormat="0" applyFont="0" applyBorder="0" applyAlignment="0" applyProtection="0"/>
    <xf numFmtId="0" fontId="26" fillId="12" borderId="7">
      <protection locked="0"/>
    </xf>
    <xf numFmtId="0" fontId="33" fillId="0" borderId="0"/>
    <xf numFmtId="0" fontId="26" fillId="12" borderId="7">
      <protection locked="0"/>
    </xf>
    <xf numFmtId="0" fontId="26" fillId="12" borderId="7">
      <protection locked="0"/>
    </xf>
    <xf numFmtId="193" fontId="20" fillId="0" borderId="0" applyFont="0" applyFill="0" applyBorder="0" applyAlignment="0" applyProtection="0"/>
    <xf numFmtId="0" fontId="20" fillId="0" borderId="2" applyNumberFormat="0" applyFill="0" applyProtection="0">
      <alignment horizontal="right"/>
    </xf>
    <xf numFmtId="0" fontId="34" fillId="0" borderId="2" applyNumberFormat="0" applyFill="0" applyProtection="0">
      <alignment horizontal="center"/>
    </xf>
    <xf numFmtId="0" fontId="25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5" fillId="0" borderId="6" applyNumberFormat="0" applyFill="0" applyProtection="0">
      <alignment horizontal="center"/>
    </xf>
    <xf numFmtId="0" fontId="36" fillId="25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3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35" fillId="0" borderId="6" applyNumberFormat="0" applyFill="0" applyProtection="0">
      <alignment horizontal="left"/>
    </xf>
    <xf numFmtId="0" fontId="16" fillId="0" borderId="0"/>
    <xf numFmtId="41" fontId="40" fillId="0" borderId="0" applyFont="0" applyFill="0" applyBorder="0" applyAlignment="0" applyProtection="0"/>
    <xf numFmtId="4" fontId="16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15" borderId="0" applyNumberFormat="0" applyBorder="0" applyAlignment="0" applyProtection="0"/>
    <xf numFmtId="0" fontId="24" fillId="23" borderId="0" applyNumberFormat="0" applyBorder="0" applyAlignment="0" applyProtection="0"/>
    <xf numFmtId="0" fontId="20" fillId="0" borderId="2" applyNumberFormat="0" applyFill="0" applyProtection="0">
      <alignment horizontal="left"/>
    </xf>
    <xf numFmtId="1" fontId="20" fillId="0" borderId="6" applyFill="0" applyProtection="0">
      <alignment horizontal="center"/>
    </xf>
    <xf numFmtId="0" fontId="16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95" fontId="2" fillId="0" borderId="0" xfId="0" applyNumberFormat="1" applyFont="1" applyAlignment="1" applyProtection="1">
      <alignment horizontal="right"/>
      <protection locked="0"/>
    </xf>
    <xf numFmtId="0" fontId="5" fillId="2" borderId="3" xfId="0" applyNumberFormat="1" applyFont="1" applyFill="1" applyBorder="1" applyAlignment="1" applyProtection="1">
      <alignment horizontal="left" vertical="center"/>
    </xf>
    <xf numFmtId="195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96" fontId="0" fillId="0" borderId="0" xfId="0" applyNumberFormat="1" applyAlignment="1" applyProtection="1">
      <alignment horizontal="right"/>
      <protection locked="0"/>
    </xf>
    <xf numFmtId="184" fontId="0" fillId="0" borderId="0" xfId="0" applyNumberFormat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7" fillId="2" borderId="3" xfId="0" applyNumberFormat="1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180" fontId="1" fillId="0" borderId="2" xfId="0" applyNumberFormat="1" applyFont="1" applyBorder="1" applyAlignment="1" applyProtection="1">
      <alignment horizontal="right" vertical="center" wrapText="1"/>
    </xf>
    <xf numFmtId="195" fontId="1" fillId="0" borderId="2" xfId="0" applyNumberFormat="1" applyFont="1" applyBorder="1" applyAlignment="1" applyProtection="1">
      <alignment horizontal="right" vertical="center" wrapText="1"/>
    </xf>
    <xf numFmtId="200" fontId="5" fillId="0" borderId="3" xfId="6" applyNumberFormat="1" applyFont="1" applyFill="1" applyBorder="1" applyAlignment="1" applyProtection="1">
      <alignment horizontal="right" vertical="center"/>
      <protection locked="0"/>
    </xf>
    <xf numFmtId="191" fontId="1" fillId="0" borderId="2" xfId="0" applyNumberFormat="1" applyFont="1" applyBorder="1" applyAlignment="1" applyProtection="1">
      <alignment horizontal="right" vertical="center" wrapText="1"/>
    </xf>
    <xf numFmtId="180" fontId="5" fillId="0" borderId="3" xfId="3" applyNumberFormat="1" applyFont="1" applyBorder="1" applyAlignment="1" applyProtection="1">
      <alignment horizontal="right"/>
    </xf>
    <xf numFmtId="191" fontId="5" fillId="0" borderId="3" xfId="3" applyNumberFormat="1" applyFont="1" applyBorder="1" applyAlignment="1" applyProtection="1">
      <alignment horizontal="right"/>
    </xf>
    <xf numFmtId="0" fontId="8" fillId="3" borderId="3" xfId="0" applyNumberFormat="1" applyFont="1" applyFill="1" applyBorder="1" applyAlignment="1" applyProtection="1">
      <alignment horizontal="left" vertical="center"/>
    </xf>
    <xf numFmtId="180" fontId="5" fillId="0" borderId="3" xfId="3" applyNumberFormat="1" applyFont="1" applyBorder="1" applyAlignment="1" applyProtection="1">
      <alignment horizontal="right"/>
      <protection locked="0"/>
    </xf>
    <xf numFmtId="180" fontId="6" fillId="0" borderId="3" xfId="3" applyNumberFormat="1" applyFont="1" applyBorder="1" applyAlignment="1" applyProtection="1">
      <alignment horizontal="right"/>
      <protection locked="0"/>
    </xf>
    <xf numFmtId="191" fontId="6" fillId="0" borderId="3" xfId="3" applyNumberFormat="1" applyFont="1" applyBorder="1" applyAlignment="1" applyProtection="1">
      <alignment horizontal="right"/>
      <protection locked="0"/>
    </xf>
    <xf numFmtId="187" fontId="6" fillId="0" borderId="3" xfId="3" applyNumberFormat="1" applyFont="1" applyBorder="1" applyAlignment="1" applyProtection="1">
      <alignment horizontal="right"/>
      <protection locked="0"/>
    </xf>
    <xf numFmtId="200" fontId="6" fillId="0" borderId="3" xfId="6" applyNumberFormat="1" applyFont="1" applyFill="1" applyBorder="1" applyAlignment="1" applyProtection="1">
      <alignment horizontal="right" vertical="center"/>
      <protection locked="0"/>
    </xf>
    <xf numFmtId="0" fontId="4" fillId="3" borderId="3" xfId="0" applyNumberFormat="1" applyFont="1" applyFill="1" applyBorder="1" applyAlignment="1" applyProtection="1">
      <alignment horizontal="left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43" fontId="5" fillId="0" borderId="3" xfId="3" applyNumberFormat="1" applyFont="1" applyBorder="1" applyAlignment="1" applyProtection="1">
      <alignment horizontal="right"/>
      <protection locked="0"/>
    </xf>
    <xf numFmtId="43" fontId="6" fillId="0" borderId="3" xfId="3" applyNumberFormat="1" applyFont="1" applyBorder="1" applyAlignment="1" applyProtection="1">
      <alignment horizontal="right"/>
      <protection locked="0"/>
    </xf>
    <xf numFmtId="201" fontId="6" fillId="0" borderId="3" xfId="3" applyNumberFormat="1" applyFont="1" applyBorder="1" applyAlignment="1" applyProtection="1">
      <alignment horizontal="right"/>
      <protection locked="0"/>
    </xf>
    <xf numFmtId="0" fontId="4" fillId="3" borderId="4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187" fontId="5" fillId="0" borderId="3" xfId="3" applyNumberFormat="1" applyFont="1" applyBorder="1" applyAlignment="1" applyProtection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84" fontId="1" fillId="0" borderId="3" xfId="0" applyNumberFormat="1" applyFont="1" applyBorder="1" applyAlignment="1" applyProtection="1">
      <alignment horizontal="center" vertical="distributed"/>
      <protection locked="0"/>
    </xf>
    <xf numFmtId="202" fontId="5" fillId="0" borderId="3" xfId="6" applyNumberFormat="1" applyFont="1" applyBorder="1" applyAlignment="1" applyProtection="1">
      <alignment horizontal="right"/>
    </xf>
    <xf numFmtId="191" fontId="6" fillId="0" borderId="3" xfId="3" applyNumberFormat="1" applyFont="1" applyBorder="1" applyAlignment="1" applyProtection="1">
      <alignment horizontal="right"/>
    </xf>
    <xf numFmtId="202" fontId="6" fillId="0" borderId="3" xfId="6" applyNumberFormat="1" applyFont="1" applyBorder="1" applyAlignment="1" applyProtection="1">
      <alignment horizontal="right"/>
    </xf>
    <xf numFmtId="0" fontId="1" fillId="0" borderId="0" xfId="0" applyFont="1" applyProtection="1">
      <protection locked="0"/>
    </xf>
    <xf numFmtId="187" fontId="2" fillId="0" borderId="0" xfId="0" applyNumberFormat="1" applyFont="1" applyAlignment="1" applyProtection="1">
      <alignment horizontal="right"/>
      <protection locked="0"/>
    </xf>
    <xf numFmtId="184" fontId="2" fillId="0" borderId="0" xfId="0" applyNumberFormat="1" applyFont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95" fontId="9" fillId="0" borderId="0" xfId="0" applyNumberFormat="1" applyFont="1" applyFill="1" applyBorder="1" applyAlignment="1" applyProtection="1">
      <alignment horizontal="right"/>
      <protection locked="0"/>
    </xf>
    <xf numFmtId="195" fontId="2" fillId="0" borderId="0" xfId="0" applyNumberFormat="1" applyFont="1" applyBorder="1" applyAlignment="1" applyProtection="1">
      <alignment horizontal="right"/>
      <protection locked="0"/>
    </xf>
    <xf numFmtId="187" fontId="0" fillId="0" borderId="0" xfId="0" applyNumberFormat="1" applyFont="1" applyFill="1" applyBorder="1" applyAlignment="1" applyProtection="1">
      <alignment horizontal="right"/>
      <protection locked="0"/>
    </xf>
    <xf numFmtId="187" fontId="1" fillId="0" borderId="3" xfId="0" applyNumberFormat="1" applyFont="1" applyBorder="1" applyAlignment="1" applyProtection="1">
      <alignment horizontal="center" vertical="center" wrapText="1"/>
      <protection locked="0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195" fontId="11" fillId="0" borderId="3" xfId="3" applyNumberFormat="1" applyFont="1" applyBorder="1" applyAlignment="1" applyProtection="1">
      <alignment horizontal="right"/>
    </xf>
    <xf numFmtId="195" fontId="11" fillId="0" borderId="3" xfId="3" applyNumberFormat="1" applyFont="1" applyBorder="1" applyAlignment="1" applyProtection="1">
      <alignment horizontal="right" vertical="center"/>
    </xf>
    <xf numFmtId="197" fontId="11" fillId="0" borderId="3" xfId="6" applyNumberFormat="1" applyFont="1" applyFill="1" applyBorder="1" applyAlignment="1" applyProtection="1">
      <alignment horizontal="right" vertical="center"/>
      <protection locked="0"/>
    </xf>
    <xf numFmtId="195" fontId="11" fillId="0" borderId="2" xfId="0" applyNumberFormat="1" applyFont="1" applyBorder="1" applyAlignment="1" applyProtection="1">
      <alignment horizontal="right" vertical="center"/>
      <protection locked="0"/>
    </xf>
    <xf numFmtId="191" fontId="11" fillId="0" borderId="2" xfId="0" applyNumberFormat="1" applyFont="1" applyBorder="1" applyAlignment="1" applyProtection="1">
      <alignment horizontal="right" vertical="center"/>
      <protection locked="0"/>
    </xf>
    <xf numFmtId="0" fontId="4" fillId="2" borderId="3" xfId="0" applyNumberFormat="1" applyFont="1" applyFill="1" applyBorder="1" applyAlignment="1" applyProtection="1">
      <alignment vertical="center" wrapText="1"/>
    </xf>
    <xf numFmtId="195" fontId="11" fillId="2" borderId="3" xfId="0" applyNumberFormat="1" applyFont="1" applyFill="1" applyBorder="1" applyAlignment="1" applyProtection="1">
      <alignment horizontal="right" vertical="center"/>
    </xf>
    <xf numFmtId="191" fontId="12" fillId="0" borderId="3" xfId="3" applyNumberFormat="1" applyFont="1" applyBorder="1" applyAlignment="1" applyProtection="1">
      <alignment horizontal="right" vertical="center"/>
      <protection locked="0"/>
    </xf>
    <xf numFmtId="195" fontId="12" fillId="0" borderId="3" xfId="3" applyNumberFormat="1" applyFont="1" applyBorder="1" applyAlignment="1" applyProtection="1">
      <alignment horizontal="right" vertical="center"/>
      <protection locked="0"/>
    </xf>
    <xf numFmtId="197" fontId="12" fillId="0" borderId="3" xfId="6" applyNumberFormat="1" applyFont="1" applyFill="1" applyBorder="1" applyAlignment="1" applyProtection="1">
      <alignment horizontal="right" vertical="center"/>
      <protection locked="0"/>
    </xf>
    <xf numFmtId="191" fontId="12" fillId="0" borderId="2" xfId="0" applyNumberFormat="1" applyFont="1" applyBorder="1" applyAlignment="1" applyProtection="1">
      <alignment horizontal="right" vertical="center"/>
      <protection locked="0"/>
    </xf>
    <xf numFmtId="200" fontId="12" fillId="0" borderId="3" xfId="6" applyNumberFormat="1" applyFont="1" applyFill="1" applyBorder="1" applyAlignment="1" applyProtection="1">
      <alignment horizontal="right" vertical="center"/>
      <protection locked="0"/>
    </xf>
    <xf numFmtId="191" fontId="12" fillId="0" borderId="3" xfId="3" applyNumberFormat="1" applyFont="1" applyBorder="1" applyAlignment="1" applyProtection="1">
      <alignment horizontal="right" vertical="center"/>
    </xf>
    <xf numFmtId="195" fontId="12" fillId="0" borderId="2" xfId="0" applyNumberFormat="1" applyFont="1" applyBorder="1" applyAlignment="1" applyProtection="1">
      <alignment horizontal="right" vertical="center"/>
      <protection locked="0"/>
    </xf>
    <xf numFmtId="0" fontId="13" fillId="2" borderId="3" xfId="0" applyNumberFormat="1" applyFont="1" applyFill="1" applyBorder="1" applyAlignment="1" applyProtection="1">
      <alignment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vertical="center" wrapText="1"/>
    </xf>
    <xf numFmtId="187" fontId="12" fillId="0" borderId="3" xfId="3" applyNumberFormat="1" applyFont="1" applyBorder="1" applyAlignment="1" applyProtection="1">
      <alignment horizontal="right" vertical="center"/>
      <protection locked="0"/>
    </xf>
    <xf numFmtId="195" fontId="12" fillId="0" borderId="3" xfId="3" applyNumberFormat="1" applyFont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195" fontId="11" fillId="2" borderId="2" xfId="0" applyNumberFormat="1" applyFont="1" applyFill="1" applyBorder="1" applyAlignment="1" applyProtection="1">
      <alignment horizontal="right" vertical="center"/>
    </xf>
    <xf numFmtId="184" fontId="9" fillId="0" borderId="0" xfId="0" applyNumberFormat="1" applyFont="1" applyFill="1" applyBorder="1" applyAlignment="1" applyProtection="1">
      <alignment horizontal="right"/>
      <protection locked="0"/>
    </xf>
    <xf numFmtId="195" fontId="1" fillId="0" borderId="0" xfId="0" applyNumberFormat="1" applyFont="1" applyAlignment="1" applyProtection="1">
      <alignment horizontal="right"/>
      <protection locked="0"/>
    </xf>
    <xf numFmtId="198" fontId="12" fillId="0" borderId="3" xfId="3" applyNumberFormat="1" applyFont="1" applyBorder="1" applyAlignment="1" applyProtection="1">
      <alignment horizontal="right" vertical="center"/>
    </xf>
    <xf numFmtId="195" fontId="0" fillId="0" borderId="0" xfId="0" applyNumberFormat="1" applyFont="1" applyAlignment="1" applyProtection="1">
      <alignment horizontal="right"/>
      <protection locked="0"/>
    </xf>
    <xf numFmtId="202" fontId="11" fillId="0" borderId="3" xfId="3" applyNumberFormat="1" applyFont="1" applyBorder="1" applyAlignment="1" applyProtection="1">
      <alignment horizontal="right" vertical="center"/>
    </xf>
    <xf numFmtId="202" fontId="12" fillId="0" borderId="3" xfId="3" applyNumberFormat="1" applyFont="1" applyBorder="1" applyAlignment="1" applyProtection="1">
      <alignment horizontal="right" vertical="center"/>
    </xf>
    <xf numFmtId="195" fontId="12" fillId="0" borderId="3" xfId="3" applyNumberFormat="1" applyFont="1" applyBorder="1" applyAlignment="1" applyProtection="1">
      <alignment horizontal="right"/>
      <protection locked="0"/>
    </xf>
    <xf numFmtId="195" fontId="6" fillId="0" borderId="3" xfId="3" applyNumberFormat="1" applyFont="1" applyBorder="1" applyAlignment="1" applyProtection="1">
      <alignment horizontal="right"/>
      <protection locked="0"/>
    </xf>
    <xf numFmtId="195" fontId="5" fillId="0" borderId="3" xfId="3" applyNumberFormat="1" applyFont="1" applyBorder="1" applyAlignment="1" applyProtection="1">
      <alignment horizontal="right"/>
    </xf>
    <xf numFmtId="195" fontId="11" fillId="0" borderId="3" xfId="3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196" fontId="0" fillId="0" borderId="3" xfId="0" applyNumberFormat="1" applyBorder="1" applyAlignment="1" applyProtection="1">
      <alignment horizontal="right"/>
      <protection locked="0"/>
    </xf>
    <xf numFmtId="184" fontId="0" fillId="0" borderId="3" xfId="0" applyNumberForma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95" fontId="1" fillId="0" borderId="4" xfId="0" applyNumberFormat="1" applyFont="1" applyBorder="1" applyAlignment="1" applyProtection="1">
      <alignment horizontal="center" vertical="center" wrapText="1"/>
      <protection locked="0"/>
    </xf>
    <xf numFmtId="195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distributed"/>
      <protection locked="0"/>
    </xf>
    <xf numFmtId="0" fontId="1" fillId="0" borderId="2" xfId="0" applyFont="1" applyBorder="1" applyAlignment="1" applyProtection="1">
      <alignment horizontal="center" vertical="distributed"/>
      <protection locked="0"/>
    </xf>
    <xf numFmtId="195" fontId="1" fillId="0" borderId="1" xfId="0" applyNumberFormat="1" applyFont="1" applyBorder="1" applyAlignment="1" applyProtection="1">
      <alignment horizontal="center" vertical="distributed"/>
      <protection locked="0"/>
    </xf>
    <xf numFmtId="195" fontId="1" fillId="0" borderId="2" xfId="0" applyNumberFormat="1" applyFont="1" applyBorder="1" applyAlignment="1" applyProtection="1">
      <alignment horizontal="center" vertical="distributed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distributed"/>
      <protection locked="0"/>
    </xf>
    <xf numFmtId="0" fontId="1" fillId="0" borderId="5" xfId="0" applyFont="1" applyBorder="1" applyAlignment="1" applyProtection="1">
      <alignment horizontal="center" vertical="distributed"/>
      <protection locked="0"/>
    </xf>
    <xf numFmtId="0" fontId="0" fillId="0" borderId="2" xfId="0" applyBorder="1" applyAlignment="1">
      <alignment horizontal="center" vertical="center" wrapText="1"/>
    </xf>
    <xf numFmtId="196" fontId="1" fillId="0" borderId="1" xfId="0" applyNumberFormat="1" applyFont="1" applyBorder="1" applyAlignment="1" applyProtection="1">
      <alignment horizontal="center" vertical="center" wrapText="1"/>
      <protection locked="0"/>
    </xf>
    <xf numFmtId="196" fontId="1" fillId="0" borderId="2" xfId="0" applyNumberFormat="1" applyFont="1" applyBorder="1" applyAlignment="1" applyProtection="1">
      <alignment horizontal="center" vertical="center" wrapText="1"/>
      <protection locked="0"/>
    </xf>
  </cellXfs>
  <cellStyles count="108">
    <cellStyle name="_20100326高清市院遂宁检察院1080P配置清单26日改" xfId="14"/>
    <cellStyle name="_Book1" xfId="17"/>
    <cellStyle name="_Book1_1" xfId="11"/>
    <cellStyle name="_Book1_2" xfId="19"/>
    <cellStyle name="_ET_STYLE_NoName_00_" xfId="9"/>
    <cellStyle name="_ET_STYLE_NoName_00__Book1" xfId="8"/>
    <cellStyle name="_ET_STYLE_NoName_00__Book1_1" xfId="20"/>
    <cellStyle name="_ET_STYLE_NoName_00__Sheet3" xfId="7"/>
    <cellStyle name="_弱电系统设备配置报价清单" xfId="16"/>
    <cellStyle name="0,0_x000d_&#10;NA_x000d_&#10;" xfId="13"/>
    <cellStyle name="6mal" xfId="12"/>
    <cellStyle name="Accent1" xfId="21"/>
    <cellStyle name="Accent1 - 20%" xfId="22"/>
    <cellStyle name="Accent1 - 40%" xfId="23"/>
    <cellStyle name="Accent1 - 60%" xfId="24"/>
    <cellStyle name="Accent2" xfId="25"/>
    <cellStyle name="Accent2 - 20%" xfId="18"/>
    <cellStyle name="Accent2 - 40%" xfId="2"/>
    <cellStyle name="Accent2 - 60%" xfId="5"/>
    <cellStyle name="Accent3" xfId="26"/>
    <cellStyle name="Accent3 - 20%" xfId="28"/>
    <cellStyle name="Accent3 - 40%" xfId="30"/>
    <cellStyle name="Accent3 - 60%" xfId="31"/>
    <cellStyle name="Accent4" xfId="32"/>
    <cellStyle name="Accent4 - 20%" xfId="33"/>
    <cellStyle name="Accent4 - 40%" xfId="34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args.style" xfId="1"/>
    <cellStyle name="Comma [0]_!!!GO" xfId="45"/>
    <cellStyle name="comma zerodec" xfId="46"/>
    <cellStyle name="Comma_!!!GO" xfId="47"/>
    <cellStyle name="Currency [0]_!!!GO" xfId="48"/>
    <cellStyle name="Currency_!!!GO" xfId="51"/>
    <cellStyle name="Currency1" xfId="52"/>
    <cellStyle name="Date" xfId="53"/>
    <cellStyle name="Dollar (zero dec)" xfId="54"/>
    <cellStyle name="Grey" xfId="55"/>
    <cellStyle name="Header1" xfId="56"/>
    <cellStyle name="Header2" xfId="57"/>
    <cellStyle name="Input [yellow]" xfId="58"/>
    <cellStyle name="Input Cells" xfId="59"/>
    <cellStyle name="Linked Cells" xfId="60"/>
    <cellStyle name="Millares [0]_96 Risk" xfId="61"/>
    <cellStyle name="Millares_96 Risk" xfId="62"/>
    <cellStyle name="Milliers [0]_!!!GO" xfId="63"/>
    <cellStyle name="Milliers_!!!GO" xfId="27"/>
    <cellStyle name="Moneda [0]_96 Risk" xfId="64"/>
    <cellStyle name="Moneda_96 Risk" xfId="65"/>
    <cellStyle name="Mon閠aire [0]_!!!GO" xfId="29"/>
    <cellStyle name="Mon閠aire_!!!GO" xfId="66"/>
    <cellStyle name="New Times Roman" xfId="67"/>
    <cellStyle name="no dec" xfId="68"/>
    <cellStyle name="Normal - Style1" xfId="69"/>
    <cellStyle name="Normal_!!!GO" xfId="70"/>
    <cellStyle name="per.style" xfId="72"/>
    <cellStyle name="Percent [2]" xfId="73"/>
    <cellStyle name="Percent_!!!GO" xfId="74"/>
    <cellStyle name="Pourcentage_pldt" xfId="75"/>
    <cellStyle name="PSChar" xfId="15"/>
    <cellStyle name="PSDate" xfId="76"/>
    <cellStyle name="PSDec" xfId="77"/>
    <cellStyle name="PSHeading" xfId="78"/>
    <cellStyle name="PSInt" xfId="71"/>
    <cellStyle name="PSSpacer" xfId="79"/>
    <cellStyle name="sstot" xfId="80"/>
    <cellStyle name="Standard_AREAS" xfId="81"/>
    <cellStyle name="t" xfId="82"/>
    <cellStyle name="t_HVAC Equipment (3)" xfId="83"/>
    <cellStyle name="百分比" xfId="6" builtinId="5"/>
    <cellStyle name="捠壿 [0.00]_Region Orders (2)" xfId="35"/>
    <cellStyle name="捠壿_Region Orders (2)" xfId="84"/>
    <cellStyle name="编号" xfId="85"/>
    <cellStyle name="标题1" xfId="86"/>
    <cellStyle name="表标题" xfId="87"/>
    <cellStyle name="部门" xfId="89"/>
    <cellStyle name="差_Book1" xfId="90"/>
    <cellStyle name="常规" xfId="0" builtinId="0"/>
    <cellStyle name="常规 5 2" xfId="10"/>
    <cellStyle name="超级链接" xfId="91"/>
    <cellStyle name="分级显示行_1_Book1" xfId="93"/>
    <cellStyle name="分级显示列_1_Book1" xfId="50"/>
    <cellStyle name="好_Book1" xfId="94"/>
    <cellStyle name="后继超级链接" xfId="92"/>
    <cellStyle name="借出原因" xfId="95"/>
    <cellStyle name="普通_97-917" xfId="96"/>
    <cellStyle name="千分位[0]_laroux" xfId="97"/>
    <cellStyle name="千分位_97-917" xfId="98"/>
    <cellStyle name="千位[0]_ 方正PC" xfId="99"/>
    <cellStyle name="千位_ 方正PC" xfId="100"/>
    <cellStyle name="千位分隔" xfId="3" builtinId="3"/>
    <cellStyle name="强调 1" xfId="101"/>
    <cellStyle name="强调 2" xfId="102"/>
    <cellStyle name="强调 3" xfId="88"/>
    <cellStyle name="日期" xfId="4"/>
    <cellStyle name="商品名称" xfId="103"/>
    <cellStyle name="数量" xfId="104"/>
    <cellStyle name="样式 1" xfId="49"/>
    <cellStyle name="昗弨_Pacific Region P&amp;L" xfId="105"/>
    <cellStyle name="寘嬫愗傝 [0.00]_Region Orders (2)" xfId="106"/>
    <cellStyle name="寘嬫愗傝_Region Orders (2)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G.1R-Shou COP Gf"/>
      <sheetName val="eqpmad2"/>
      <sheetName val="人员支出"/>
      <sheetName val="财政供养人员增幅"/>
      <sheetName val="P1012001"/>
      <sheetName val="中小学生"/>
      <sheetName val="本年收入合计"/>
      <sheetName val="C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showZeros="0" tabSelected="1" workbookViewId="0">
      <pane xSplit="1" ySplit="4" topLeftCell="B5" activePane="bottomRight" state="frozenSplit"/>
      <selection pane="topRight"/>
      <selection pane="bottomLeft"/>
      <selection pane="bottomRight" activeCell="N6" sqref="N6"/>
    </sheetView>
  </sheetViews>
  <sheetFormatPr defaultColWidth="9" defaultRowHeight="14.25"/>
  <cols>
    <col min="1" max="1" width="30.625" style="2" customWidth="1"/>
    <col min="2" max="2" width="9.125" style="2" customWidth="1"/>
    <col min="3" max="3" width="12" style="3" customWidth="1"/>
    <col min="4" max="4" width="11.75" style="3" customWidth="1"/>
    <col min="5" max="5" width="12.75" style="3" customWidth="1"/>
    <col min="6" max="6" width="10.125" style="3" customWidth="1"/>
    <col min="7" max="7" width="11.625" style="3" customWidth="1"/>
    <col min="8" max="8" width="11.25" style="42" customWidth="1"/>
    <col min="9" max="9" width="10.75" style="43" customWidth="1"/>
    <col min="10" max="10" width="9" style="3"/>
    <col min="11" max="16384" width="9" style="2"/>
  </cols>
  <sheetData>
    <row r="1" spans="1:10" ht="25.5" customHeight="1">
      <c r="A1" s="87" t="s">
        <v>76</v>
      </c>
      <c r="B1" s="87"/>
      <c r="C1" s="87"/>
      <c r="D1" s="87"/>
      <c r="E1" s="87"/>
      <c r="F1" s="87"/>
      <c r="G1" s="87"/>
      <c r="H1" s="87"/>
      <c r="I1" s="87"/>
    </row>
    <row r="2" spans="1:10" ht="25.5" customHeight="1">
      <c r="A2" s="44"/>
      <c r="B2" s="45"/>
      <c r="C2" s="46"/>
      <c r="D2" s="46"/>
      <c r="E2" s="46"/>
      <c r="F2" s="46"/>
      <c r="G2" s="47"/>
      <c r="H2" s="48" t="s">
        <v>0</v>
      </c>
      <c r="I2" s="73"/>
    </row>
    <row r="3" spans="1:10" s="1" customFormat="1" ht="15" customHeight="1">
      <c r="A3" s="90" t="s">
        <v>1</v>
      </c>
      <c r="B3" s="92" t="s">
        <v>2</v>
      </c>
      <c r="C3" s="94" t="s">
        <v>3</v>
      </c>
      <c r="D3" s="94" t="s">
        <v>4</v>
      </c>
      <c r="E3" s="94" t="s">
        <v>5</v>
      </c>
      <c r="F3" s="94" t="s">
        <v>6</v>
      </c>
      <c r="G3" s="94" t="s">
        <v>7</v>
      </c>
      <c r="H3" s="88" t="s">
        <v>8</v>
      </c>
      <c r="I3" s="89"/>
      <c r="J3" s="5"/>
    </row>
    <row r="4" spans="1:10" s="1" customFormat="1" ht="15" customHeight="1">
      <c r="A4" s="91"/>
      <c r="B4" s="93"/>
      <c r="C4" s="95"/>
      <c r="D4" s="95"/>
      <c r="E4" s="95"/>
      <c r="F4" s="95"/>
      <c r="G4" s="95"/>
      <c r="H4" s="49" t="s">
        <v>9</v>
      </c>
      <c r="I4" s="37" t="s">
        <v>10</v>
      </c>
      <c r="J4" s="5"/>
    </row>
    <row r="5" spans="1:10" s="41" customFormat="1" ht="29.1" customHeight="1">
      <c r="A5" s="50" t="s">
        <v>11</v>
      </c>
      <c r="B5" s="51">
        <v>100</v>
      </c>
      <c r="C5" s="52">
        <f>C6+C38</f>
        <v>117199</v>
      </c>
      <c r="D5" s="52">
        <f>D6+D38</f>
        <v>8172</v>
      </c>
      <c r="E5" s="53">
        <f>E6+E38</f>
        <v>98343</v>
      </c>
      <c r="F5" s="54">
        <f>IF(C5&lt;&gt;0,ROUND(E5/C5,4)*100,0)</f>
        <v>83.91</v>
      </c>
      <c r="G5" s="55">
        <f>G6+G38</f>
        <v>111572</v>
      </c>
      <c r="H5" s="56">
        <f>E5-G5</f>
        <v>-13229</v>
      </c>
      <c r="I5" s="77">
        <f>H5/G5*100</f>
        <v>-11.856917506184347</v>
      </c>
      <c r="J5" s="74"/>
    </row>
    <row r="6" spans="1:10" s="41" customFormat="1" ht="27" customHeight="1">
      <c r="A6" s="4" t="s">
        <v>12</v>
      </c>
      <c r="B6" s="51">
        <v>200</v>
      </c>
      <c r="C6" s="52">
        <f>C7+C24</f>
        <v>77199</v>
      </c>
      <c r="D6" s="52">
        <f>D7+D24</f>
        <v>5398</v>
      </c>
      <c r="E6" s="53">
        <f>E7+E24</f>
        <v>75753</v>
      </c>
      <c r="F6" s="54">
        <f>IF(C6&lt;&gt;0,ROUND(E6/C6,4)*100,0)</f>
        <v>98.13</v>
      </c>
      <c r="G6" s="55">
        <f>G7+G24</f>
        <v>64883</v>
      </c>
      <c r="H6" s="56">
        <f>E6-G6</f>
        <v>10870</v>
      </c>
      <c r="I6" s="77">
        <f>H6/G6*100</f>
        <v>16.753232742012543</v>
      </c>
      <c r="J6" s="74"/>
    </row>
    <row r="7" spans="1:10" s="41" customFormat="1" ht="21.75" customHeight="1">
      <c r="A7" s="4" t="s">
        <v>13</v>
      </c>
      <c r="B7" s="51"/>
      <c r="C7" s="52">
        <f>SUM(C8:C23)</f>
        <v>54099</v>
      </c>
      <c r="D7" s="52">
        <f>SUM(D8:D23)</f>
        <v>2562</v>
      </c>
      <c r="E7" s="53">
        <f>SUM(E8:E23)</f>
        <v>43202</v>
      </c>
      <c r="F7" s="54">
        <f>IF(C7&lt;&gt;0,ROUND(E7/C7,4)*100,0)</f>
        <v>79.86</v>
      </c>
      <c r="G7" s="55">
        <f>SUM(G8:G23)</f>
        <v>39264</v>
      </c>
      <c r="H7" s="56">
        <f>E7-G7</f>
        <v>3938</v>
      </c>
      <c r="I7" s="77">
        <f>H7/G7*100</f>
        <v>10.029543602281988</v>
      </c>
      <c r="J7" s="74"/>
    </row>
    <row r="8" spans="1:10" s="11" customFormat="1" ht="21.75" customHeight="1">
      <c r="A8" s="57" t="s">
        <v>14</v>
      </c>
      <c r="B8" s="51">
        <v>201</v>
      </c>
      <c r="C8" s="58">
        <v>19000</v>
      </c>
      <c r="D8" s="59">
        <v>927</v>
      </c>
      <c r="E8" s="60">
        <v>18548</v>
      </c>
      <c r="F8" s="61">
        <f>IF(C8&lt;&gt;0,ROUND(E8/C8,4)*100,0)</f>
        <v>97.61999999999999</v>
      </c>
      <c r="G8" s="79">
        <v>17358</v>
      </c>
      <c r="H8" s="62">
        <f>E8-G8</f>
        <v>1190</v>
      </c>
      <c r="I8" s="78">
        <f>H8/G8*100</f>
        <v>6.8556285286323311</v>
      </c>
      <c r="J8" s="76"/>
    </row>
    <row r="9" spans="1:10" s="11" customFormat="1" ht="21.75" customHeight="1">
      <c r="A9" s="57" t="s">
        <v>15</v>
      </c>
      <c r="B9" s="51">
        <v>203</v>
      </c>
      <c r="C9" s="58">
        <v>2100</v>
      </c>
      <c r="D9" s="59">
        <v>4</v>
      </c>
      <c r="E9" s="60">
        <v>1569</v>
      </c>
      <c r="F9" s="61">
        <f t="shared" ref="F9:F38" si="0">IF(C9&lt;&gt;0,ROUND(E9/C9,4)*100,0)</f>
        <v>74.709999999999994</v>
      </c>
      <c r="G9" s="79">
        <v>2064</v>
      </c>
      <c r="H9" s="62">
        <f t="shared" ref="H9:H38" si="1">E9-G9</f>
        <v>-495</v>
      </c>
      <c r="I9" s="78">
        <f t="shared" ref="I9:I27" si="2">H9/G9*100</f>
        <v>-23.982558139534884</v>
      </c>
      <c r="J9" s="76"/>
    </row>
    <row r="10" spans="1:10" s="11" customFormat="1" ht="21.75" customHeight="1">
      <c r="A10" s="57" t="s">
        <v>16</v>
      </c>
      <c r="B10" s="51">
        <v>204</v>
      </c>
      <c r="C10" s="58"/>
      <c r="D10" s="59">
        <v>0</v>
      </c>
      <c r="E10" s="60"/>
      <c r="F10" s="61">
        <f t="shared" si="0"/>
        <v>0</v>
      </c>
      <c r="G10" s="79"/>
      <c r="H10" s="62">
        <f t="shared" si="1"/>
        <v>0</v>
      </c>
      <c r="I10" s="78"/>
      <c r="J10" s="76"/>
    </row>
    <row r="11" spans="1:10" s="11" customFormat="1" ht="21.75" customHeight="1">
      <c r="A11" s="57" t="s">
        <v>17</v>
      </c>
      <c r="B11" s="51">
        <v>205</v>
      </c>
      <c r="C11" s="58">
        <v>1000</v>
      </c>
      <c r="D11" s="59">
        <v>50</v>
      </c>
      <c r="E11" s="60">
        <v>655</v>
      </c>
      <c r="F11" s="61">
        <f t="shared" si="0"/>
        <v>65.5</v>
      </c>
      <c r="G11" s="79">
        <v>927</v>
      </c>
      <c r="H11" s="62">
        <f t="shared" si="1"/>
        <v>-272</v>
      </c>
      <c r="I11" s="78">
        <f t="shared" si="2"/>
        <v>-29.341963322545844</v>
      </c>
      <c r="J11" s="76"/>
    </row>
    <row r="12" spans="1:10" s="11" customFormat="1" ht="21.75" customHeight="1">
      <c r="A12" s="57" t="s">
        <v>18</v>
      </c>
      <c r="B12" s="51">
        <v>206</v>
      </c>
      <c r="C12" s="58">
        <v>25</v>
      </c>
      <c r="D12" s="59">
        <v>2</v>
      </c>
      <c r="E12" s="60">
        <v>44</v>
      </c>
      <c r="F12" s="61">
        <f t="shared" si="0"/>
        <v>176</v>
      </c>
      <c r="G12" s="79">
        <v>22</v>
      </c>
      <c r="H12" s="62">
        <f t="shared" si="1"/>
        <v>22</v>
      </c>
      <c r="I12" s="78">
        <f t="shared" si="2"/>
        <v>100</v>
      </c>
      <c r="J12" s="76"/>
    </row>
    <row r="13" spans="1:10" s="11" customFormat="1" ht="21.75" customHeight="1">
      <c r="A13" s="57" t="s">
        <v>19</v>
      </c>
      <c r="B13" s="51">
        <v>208</v>
      </c>
      <c r="C13" s="58">
        <v>7300</v>
      </c>
      <c r="D13" s="59">
        <v>570</v>
      </c>
      <c r="E13" s="60">
        <v>7111</v>
      </c>
      <c r="F13" s="61">
        <f t="shared" si="0"/>
        <v>97.41</v>
      </c>
      <c r="G13" s="79">
        <v>6645</v>
      </c>
      <c r="H13" s="62">
        <f t="shared" si="1"/>
        <v>466</v>
      </c>
      <c r="I13" s="78">
        <f t="shared" si="2"/>
        <v>7.0127915726109853</v>
      </c>
      <c r="J13" s="76"/>
    </row>
    <row r="14" spans="1:10" s="11" customFormat="1" ht="21.75" customHeight="1">
      <c r="A14" s="57" t="s">
        <v>20</v>
      </c>
      <c r="B14" s="51">
        <v>209</v>
      </c>
      <c r="C14" s="58">
        <v>3600</v>
      </c>
      <c r="D14" s="59">
        <v>188</v>
      </c>
      <c r="E14" s="60">
        <v>2079</v>
      </c>
      <c r="F14" s="61">
        <f t="shared" si="0"/>
        <v>57.75</v>
      </c>
      <c r="G14" s="79">
        <v>2226</v>
      </c>
      <c r="H14" s="62">
        <f t="shared" si="1"/>
        <v>-147</v>
      </c>
      <c r="I14" s="78">
        <f t="shared" si="2"/>
        <v>-6.6037735849056602</v>
      </c>
      <c r="J14" s="76"/>
    </row>
    <row r="15" spans="1:10" s="11" customFormat="1" ht="21.75" customHeight="1">
      <c r="A15" s="57" t="s">
        <v>21</v>
      </c>
      <c r="B15" s="51">
        <v>210</v>
      </c>
      <c r="C15" s="58">
        <v>1700</v>
      </c>
      <c r="D15" s="59">
        <v>143</v>
      </c>
      <c r="E15" s="60">
        <v>1798</v>
      </c>
      <c r="F15" s="61">
        <f t="shared" si="0"/>
        <v>105.76</v>
      </c>
      <c r="G15" s="79">
        <v>1477</v>
      </c>
      <c r="H15" s="62">
        <f t="shared" si="1"/>
        <v>321</v>
      </c>
      <c r="I15" s="78">
        <f t="shared" si="2"/>
        <v>21.73324306025728</v>
      </c>
      <c r="J15" s="76"/>
    </row>
    <row r="16" spans="1:10" s="11" customFormat="1" ht="21.75" customHeight="1">
      <c r="A16" s="57" t="s">
        <v>22</v>
      </c>
      <c r="B16" s="51">
        <v>211</v>
      </c>
      <c r="C16" s="58">
        <v>2400</v>
      </c>
      <c r="D16" s="59">
        <v>30</v>
      </c>
      <c r="E16" s="60">
        <v>1274</v>
      </c>
      <c r="F16" s="61">
        <f t="shared" si="0"/>
        <v>53.080000000000005</v>
      </c>
      <c r="G16" s="79">
        <v>1160</v>
      </c>
      <c r="H16" s="62">
        <f t="shared" si="1"/>
        <v>114</v>
      </c>
      <c r="I16" s="78">
        <f t="shared" si="2"/>
        <v>9.8275862068965516</v>
      </c>
      <c r="J16" s="76"/>
    </row>
    <row r="17" spans="1:10" s="11" customFormat="1" ht="21.75" customHeight="1">
      <c r="A17" s="57" t="s">
        <v>23</v>
      </c>
      <c r="B17" s="51">
        <v>212</v>
      </c>
      <c r="C17" s="58">
        <v>8094</v>
      </c>
      <c r="D17" s="59">
        <v>144</v>
      </c>
      <c r="E17" s="60">
        <v>2579</v>
      </c>
      <c r="F17" s="61">
        <f t="shared" si="0"/>
        <v>31.86</v>
      </c>
      <c r="G17" s="79">
        <v>1798</v>
      </c>
      <c r="H17" s="62">
        <f t="shared" si="1"/>
        <v>781</v>
      </c>
      <c r="I17" s="78">
        <f t="shared" si="2"/>
        <v>43.437152391546164</v>
      </c>
      <c r="J17" s="76"/>
    </row>
    <row r="18" spans="1:10" s="11" customFormat="1" ht="21.75" customHeight="1">
      <c r="A18" s="57" t="s">
        <v>24</v>
      </c>
      <c r="B18" s="51">
        <v>213</v>
      </c>
      <c r="C18" s="58">
        <v>1500</v>
      </c>
      <c r="D18" s="59">
        <v>182</v>
      </c>
      <c r="E18" s="60">
        <v>1618</v>
      </c>
      <c r="F18" s="61">
        <f t="shared" si="0"/>
        <v>107.87</v>
      </c>
      <c r="G18" s="79">
        <v>1329</v>
      </c>
      <c r="H18" s="62">
        <f t="shared" si="1"/>
        <v>289</v>
      </c>
      <c r="I18" s="78">
        <f t="shared" si="2"/>
        <v>21.745673438675698</v>
      </c>
      <c r="J18" s="76"/>
    </row>
    <row r="19" spans="1:10" s="11" customFormat="1" ht="21.75" customHeight="1">
      <c r="A19" s="57" t="s">
        <v>25</v>
      </c>
      <c r="B19" s="51">
        <v>214</v>
      </c>
      <c r="C19" s="58">
        <v>500</v>
      </c>
      <c r="D19" s="59">
        <v>0</v>
      </c>
      <c r="E19" s="59">
        <v>-4</v>
      </c>
      <c r="F19" s="63">
        <f t="shared" si="0"/>
        <v>-0.8</v>
      </c>
      <c r="G19" s="79">
        <v>153</v>
      </c>
      <c r="H19" s="64">
        <f t="shared" si="1"/>
        <v>-157</v>
      </c>
      <c r="I19" s="78">
        <f t="shared" si="2"/>
        <v>-102.61437908496731</v>
      </c>
      <c r="J19" s="76"/>
    </row>
    <row r="20" spans="1:10" s="11" customFormat="1" ht="21.75" customHeight="1">
      <c r="A20" s="57" t="s">
        <v>26</v>
      </c>
      <c r="B20" s="51">
        <v>215</v>
      </c>
      <c r="C20" s="58">
        <v>6500</v>
      </c>
      <c r="D20" s="59">
        <v>265</v>
      </c>
      <c r="E20" s="60">
        <v>5514</v>
      </c>
      <c r="F20" s="61">
        <f t="shared" si="0"/>
        <v>84.830000000000013</v>
      </c>
      <c r="G20" s="79">
        <v>3727</v>
      </c>
      <c r="H20" s="62">
        <f t="shared" si="1"/>
        <v>1787</v>
      </c>
      <c r="I20" s="78">
        <f t="shared" si="2"/>
        <v>47.947410786155089</v>
      </c>
      <c r="J20" s="76"/>
    </row>
    <row r="21" spans="1:10" s="11" customFormat="1" ht="21.75" customHeight="1">
      <c r="A21" s="57" t="s">
        <v>27</v>
      </c>
      <c r="B21" s="51">
        <v>216</v>
      </c>
      <c r="C21" s="58">
        <v>265</v>
      </c>
      <c r="D21" s="59">
        <v>57</v>
      </c>
      <c r="E21" s="60">
        <v>292</v>
      </c>
      <c r="F21" s="61">
        <f t="shared" si="0"/>
        <v>110.19000000000001</v>
      </c>
      <c r="G21" s="79">
        <v>265</v>
      </c>
      <c r="H21" s="64">
        <f t="shared" ref="H21:H23" si="3">E21-G21</f>
        <v>27</v>
      </c>
      <c r="I21" s="78">
        <f t="shared" si="2"/>
        <v>10.188679245283019</v>
      </c>
      <c r="J21" s="76"/>
    </row>
    <row r="22" spans="1:10" s="11" customFormat="1" ht="21.75" customHeight="1">
      <c r="A22" s="57" t="s">
        <v>28</v>
      </c>
      <c r="B22" s="51">
        <v>217</v>
      </c>
      <c r="C22" s="58">
        <v>115</v>
      </c>
      <c r="D22" s="59"/>
      <c r="E22" s="60">
        <v>125</v>
      </c>
      <c r="F22" s="61">
        <f t="shared" si="0"/>
        <v>108.7</v>
      </c>
      <c r="G22" s="79">
        <v>113</v>
      </c>
      <c r="H22" s="62">
        <f t="shared" si="3"/>
        <v>12</v>
      </c>
      <c r="I22" s="78">
        <f t="shared" si="2"/>
        <v>10.619469026548673</v>
      </c>
      <c r="J22" s="76"/>
    </row>
    <row r="23" spans="1:10" s="11" customFormat="1" ht="21.75" customHeight="1">
      <c r="A23" s="57" t="s">
        <v>29</v>
      </c>
      <c r="B23" s="51"/>
      <c r="C23" s="58"/>
      <c r="D23" s="59">
        <v>0</v>
      </c>
      <c r="E23" s="60"/>
      <c r="F23" s="61">
        <f t="shared" si="0"/>
        <v>0</v>
      </c>
      <c r="G23" s="65"/>
      <c r="H23" s="64">
        <f t="shared" si="3"/>
        <v>0</v>
      </c>
      <c r="I23" s="75"/>
      <c r="J23" s="76"/>
    </row>
    <row r="24" spans="1:10" s="41" customFormat="1" ht="28.5" customHeight="1">
      <c r="A24" s="4" t="s">
        <v>30</v>
      </c>
      <c r="B24" s="51"/>
      <c r="C24" s="52">
        <f>SUM(C25,C31:C37)</f>
        <v>23100</v>
      </c>
      <c r="D24" s="53">
        <f>SUM(D25,D31:D37)</f>
        <v>2836</v>
      </c>
      <c r="E24" s="53">
        <f>SUM(E25,E31:E37)</f>
        <v>32551</v>
      </c>
      <c r="F24" s="54">
        <f t="shared" si="0"/>
        <v>140.91</v>
      </c>
      <c r="G24" s="55">
        <f>SUM(G25,G31:G37)</f>
        <v>25619</v>
      </c>
      <c r="H24" s="56">
        <f t="shared" si="1"/>
        <v>6932</v>
      </c>
      <c r="I24" s="77">
        <f t="shared" si="2"/>
        <v>27.058042858815725</v>
      </c>
      <c r="J24" s="74"/>
    </row>
    <row r="25" spans="1:10" s="11" customFormat="1" ht="28.5" customHeight="1">
      <c r="A25" s="57" t="s">
        <v>31</v>
      </c>
      <c r="B25" s="51">
        <v>218</v>
      </c>
      <c r="C25" s="58">
        <f>SUM(C26:C30)</f>
        <v>1400</v>
      </c>
      <c r="D25" s="58">
        <f t="shared" ref="D25:E25" si="4">SUM(D26:D30)</f>
        <v>263</v>
      </c>
      <c r="E25" s="58">
        <f t="shared" si="4"/>
        <v>1650</v>
      </c>
      <c r="F25" s="54">
        <f t="shared" si="0"/>
        <v>117.86000000000001</v>
      </c>
      <c r="G25" s="55">
        <f>SUM(G26:G30)</f>
        <v>1187</v>
      </c>
      <c r="H25" s="56">
        <f t="shared" si="1"/>
        <v>463</v>
      </c>
      <c r="I25" s="77">
        <f t="shared" si="2"/>
        <v>39.005897219882058</v>
      </c>
      <c r="J25" s="76"/>
    </row>
    <row r="26" spans="1:10" s="11" customFormat="1" ht="28.5" customHeight="1">
      <c r="A26" s="66" t="s">
        <v>32</v>
      </c>
      <c r="B26" s="67">
        <v>159</v>
      </c>
      <c r="C26" s="58">
        <v>1200</v>
      </c>
      <c r="D26" s="60">
        <v>89</v>
      </c>
      <c r="E26" s="60">
        <v>1228</v>
      </c>
      <c r="F26" s="61">
        <f t="shared" si="0"/>
        <v>102.33000000000001</v>
      </c>
      <c r="G26" s="60">
        <v>1066</v>
      </c>
      <c r="H26" s="62">
        <f t="shared" si="1"/>
        <v>162</v>
      </c>
      <c r="I26" s="78">
        <f t="shared" si="2"/>
        <v>15.196998123827393</v>
      </c>
      <c r="J26" s="76"/>
    </row>
    <row r="27" spans="1:10" s="11" customFormat="1" ht="28.5" customHeight="1">
      <c r="A27" s="68" t="s">
        <v>33</v>
      </c>
      <c r="B27" s="67"/>
      <c r="C27" s="58">
        <v>200</v>
      </c>
      <c r="D27" s="60">
        <v>174</v>
      </c>
      <c r="E27" s="60">
        <v>422</v>
      </c>
      <c r="F27" s="61">
        <f t="shared" si="0"/>
        <v>211</v>
      </c>
      <c r="G27" s="60">
        <v>121</v>
      </c>
      <c r="H27" s="62">
        <f t="shared" si="1"/>
        <v>301</v>
      </c>
      <c r="I27" s="78">
        <f t="shared" si="2"/>
        <v>248.7603305785124</v>
      </c>
      <c r="J27" s="76"/>
    </row>
    <row r="28" spans="1:10" s="11" customFormat="1" ht="28.5" customHeight="1">
      <c r="A28" s="66" t="s">
        <v>34</v>
      </c>
      <c r="B28" s="67"/>
      <c r="C28" s="58"/>
      <c r="D28" s="60">
        <v>0</v>
      </c>
      <c r="E28" s="60"/>
      <c r="F28" s="61">
        <f t="shared" si="0"/>
        <v>0</v>
      </c>
      <c r="G28" s="60"/>
      <c r="H28" s="64">
        <f t="shared" si="1"/>
        <v>0</v>
      </c>
      <c r="I28" s="78"/>
      <c r="J28" s="76"/>
    </row>
    <row r="29" spans="1:10" s="11" customFormat="1" ht="28.5" customHeight="1">
      <c r="A29" s="66" t="s">
        <v>35</v>
      </c>
      <c r="B29" s="67"/>
      <c r="C29" s="58"/>
      <c r="D29" s="60">
        <v>0</v>
      </c>
      <c r="E29" s="60"/>
      <c r="F29" s="61">
        <f t="shared" si="0"/>
        <v>0</v>
      </c>
      <c r="G29" s="60"/>
      <c r="H29" s="64">
        <f t="shared" si="1"/>
        <v>0</v>
      </c>
      <c r="I29" s="78"/>
      <c r="J29" s="76"/>
    </row>
    <row r="30" spans="1:10" s="11" customFormat="1" ht="28.5" customHeight="1">
      <c r="A30" s="68" t="s">
        <v>36</v>
      </c>
      <c r="B30" s="67"/>
      <c r="C30" s="58"/>
      <c r="D30" s="60">
        <v>0</v>
      </c>
      <c r="E30" s="60"/>
      <c r="F30" s="61">
        <f t="shared" si="0"/>
        <v>0</v>
      </c>
      <c r="G30" s="60"/>
      <c r="H30" s="64">
        <f t="shared" si="1"/>
        <v>0</v>
      </c>
      <c r="I30" s="78"/>
      <c r="J30" s="76"/>
    </row>
    <row r="31" spans="1:10" s="11" customFormat="1" ht="28.5" customHeight="1">
      <c r="A31" s="57" t="s">
        <v>37</v>
      </c>
      <c r="B31" s="51">
        <v>219</v>
      </c>
      <c r="C31" s="58">
        <v>3700</v>
      </c>
      <c r="D31" s="60">
        <v>7</v>
      </c>
      <c r="E31" s="69">
        <v>549</v>
      </c>
      <c r="F31" s="61">
        <f t="shared" si="0"/>
        <v>14.84</v>
      </c>
      <c r="G31" s="69">
        <v>3532</v>
      </c>
      <c r="H31" s="64">
        <f t="shared" si="1"/>
        <v>-2983</v>
      </c>
      <c r="I31" s="78">
        <f t="shared" ref="I31:I38" si="5">H31/G31*100</f>
        <v>-84.456398640996596</v>
      </c>
      <c r="J31" s="76"/>
    </row>
    <row r="32" spans="1:10" s="11" customFormat="1" ht="28.5" customHeight="1">
      <c r="A32" s="57" t="s">
        <v>38</v>
      </c>
      <c r="B32" s="51">
        <v>220</v>
      </c>
      <c r="C32" s="58">
        <v>350</v>
      </c>
      <c r="D32" s="60">
        <v>14</v>
      </c>
      <c r="E32" s="70">
        <v>300</v>
      </c>
      <c r="F32" s="61">
        <f t="shared" si="0"/>
        <v>85.71</v>
      </c>
      <c r="G32" s="70">
        <v>165</v>
      </c>
      <c r="H32" s="64">
        <f t="shared" si="1"/>
        <v>135</v>
      </c>
      <c r="I32" s="78">
        <f t="shared" si="5"/>
        <v>81.818181818181827</v>
      </c>
      <c r="J32" s="76"/>
    </row>
    <row r="33" spans="1:10" s="11" customFormat="1" ht="28.5" customHeight="1">
      <c r="A33" s="57" t="s">
        <v>39</v>
      </c>
      <c r="B33" s="51">
        <v>221</v>
      </c>
      <c r="C33" s="58"/>
      <c r="D33" s="60">
        <v>0</v>
      </c>
      <c r="E33" s="64">
        <v>-14810</v>
      </c>
      <c r="F33" s="61">
        <f t="shared" si="0"/>
        <v>0</v>
      </c>
      <c r="G33" s="70">
        <v>18299</v>
      </c>
      <c r="H33" s="64">
        <f t="shared" si="1"/>
        <v>-33109</v>
      </c>
      <c r="I33" s="78">
        <f t="shared" si="5"/>
        <v>-180.93338433794196</v>
      </c>
      <c r="J33" s="76"/>
    </row>
    <row r="34" spans="1:10" s="11" customFormat="1" ht="28.5" customHeight="1">
      <c r="A34" s="71" t="s">
        <v>40</v>
      </c>
      <c r="B34" s="51">
        <v>222</v>
      </c>
      <c r="C34" s="58">
        <v>17250</v>
      </c>
      <c r="D34" s="60">
        <v>11</v>
      </c>
      <c r="E34" s="59">
        <v>38041</v>
      </c>
      <c r="F34" s="63">
        <f t="shared" si="0"/>
        <v>220.52999999999997</v>
      </c>
      <c r="G34" s="60">
        <v>782</v>
      </c>
      <c r="H34" s="62">
        <f t="shared" si="1"/>
        <v>37259</v>
      </c>
      <c r="I34" s="78">
        <f t="shared" si="5"/>
        <v>4764.5780051150896</v>
      </c>
      <c r="J34" s="76"/>
    </row>
    <row r="35" spans="1:10" s="11" customFormat="1" ht="28.5" customHeight="1">
      <c r="A35" s="57" t="s">
        <v>41</v>
      </c>
      <c r="B35" s="51"/>
      <c r="C35" s="58"/>
      <c r="D35" s="60">
        <v>0</v>
      </c>
      <c r="E35" s="60">
        <v>20</v>
      </c>
      <c r="F35" s="61"/>
      <c r="G35" s="60">
        <v>19</v>
      </c>
      <c r="H35" s="62">
        <f t="shared" si="1"/>
        <v>1</v>
      </c>
      <c r="I35" s="78">
        <f t="shared" si="5"/>
        <v>5.2631578947368416</v>
      </c>
      <c r="J35" s="76"/>
    </row>
    <row r="36" spans="1:10" s="11" customFormat="1" ht="28.5" customHeight="1">
      <c r="A36" s="57" t="s">
        <v>42</v>
      </c>
      <c r="B36" s="51"/>
      <c r="C36" s="58">
        <v>400</v>
      </c>
      <c r="D36" s="60">
        <v>0</v>
      </c>
      <c r="E36" s="60">
        <v>397</v>
      </c>
      <c r="F36" s="61">
        <f t="shared" si="0"/>
        <v>99.25</v>
      </c>
      <c r="G36" s="60">
        <v>437</v>
      </c>
      <c r="H36" s="64">
        <f t="shared" si="1"/>
        <v>-40</v>
      </c>
      <c r="I36" s="78">
        <f t="shared" si="5"/>
        <v>-9.1533180778032026</v>
      </c>
      <c r="J36" s="76"/>
    </row>
    <row r="37" spans="1:10" s="11" customFormat="1" ht="28.5" customHeight="1">
      <c r="A37" s="57" t="s">
        <v>43</v>
      </c>
      <c r="B37" s="51">
        <v>223</v>
      </c>
      <c r="C37" s="58"/>
      <c r="D37" s="60">
        <v>2541</v>
      </c>
      <c r="E37" s="60">
        <v>6404</v>
      </c>
      <c r="F37" s="61">
        <f t="shared" si="0"/>
        <v>0</v>
      </c>
      <c r="G37" s="60">
        <v>1198</v>
      </c>
      <c r="H37" s="62">
        <f t="shared" si="1"/>
        <v>5206</v>
      </c>
      <c r="I37" s="78">
        <f t="shared" si="5"/>
        <v>434.5575959933222</v>
      </c>
      <c r="J37" s="76"/>
    </row>
    <row r="38" spans="1:10" s="11" customFormat="1" ht="28.5" customHeight="1">
      <c r="A38" s="4" t="s">
        <v>44</v>
      </c>
      <c r="B38" s="67">
        <v>300</v>
      </c>
      <c r="C38" s="72">
        <v>40000</v>
      </c>
      <c r="D38" s="82">
        <v>2774</v>
      </c>
      <c r="E38" s="55">
        <v>22590</v>
      </c>
      <c r="F38" s="54">
        <f t="shared" si="0"/>
        <v>56.48</v>
      </c>
      <c r="G38" s="55">
        <v>46689</v>
      </c>
      <c r="H38" s="56">
        <f t="shared" si="1"/>
        <v>-24099</v>
      </c>
      <c r="I38" s="77">
        <f t="shared" si="5"/>
        <v>-51.616012336953034</v>
      </c>
      <c r="J38" s="76"/>
    </row>
  </sheetData>
  <mergeCells count="9">
    <mergeCell ref="A1:I1"/>
    <mergeCell ref="H3:I3"/>
    <mergeCell ref="A3:A4"/>
    <mergeCell ref="B3:B4"/>
    <mergeCell ref="C3:C4"/>
    <mergeCell ref="D3:D4"/>
    <mergeCell ref="E3:E4"/>
    <mergeCell ref="F3:F4"/>
    <mergeCell ref="G3:G4"/>
  </mergeCells>
  <phoneticPr fontId="41" type="noConversion"/>
  <printOptions horizontalCentered="1"/>
  <pageMargins left="0.88" right="0.61" top="0.42" bottom="0.43307086614173201" header="0.31496062992126" footer="0.31496062992126"/>
  <pageSetup paperSize="9" firstPageNumber="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showGridLines="0" showZeros="0" workbookViewId="0">
      <pane xSplit="1" ySplit="4" topLeftCell="B5" activePane="bottomRight" state="frozenSplit"/>
      <selection pane="topRight"/>
      <selection pane="bottomLeft"/>
      <selection pane="bottomRight" activeCell="O22" sqref="O22"/>
    </sheetView>
  </sheetViews>
  <sheetFormatPr defaultColWidth="9" defaultRowHeight="14.25"/>
  <cols>
    <col min="1" max="1" width="28.625" style="7" customWidth="1"/>
    <col min="2" max="2" width="6" style="7" customWidth="1"/>
    <col min="3" max="4" width="11.625" style="8" customWidth="1"/>
    <col min="5" max="5" width="12" style="9" customWidth="1"/>
    <col min="6" max="6" width="12.5" style="8" customWidth="1"/>
    <col min="7" max="7" width="10.375" style="8" customWidth="1"/>
    <col min="8" max="8" width="11.625" style="9" customWidth="1"/>
    <col min="9" max="9" width="11.75" style="8" customWidth="1"/>
    <col min="10" max="10" width="10.625" style="10" customWidth="1"/>
    <col min="11" max="16384" width="9" style="7"/>
  </cols>
  <sheetData>
    <row r="1" spans="1:10" ht="24" customHeight="1">
      <c r="A1" s="96" t="s">
        <v>77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0.100000000000001" customHeight="1">
      <c r="A2" s="11"/>
      <c r="B2" s="11"/>
      <c r="I2" s="35" t="s">
        <v>45</v>
      </c>
    </row>
    <row r="3" spans="1:10" s="6" customFormat="1" ht="18" customHeight="1">
      <c r="A3" s="90" t="s">
        <v>1</v>
      </c>
      <c r="B3" s="90" t="s">
        <v>2</v>
      </c>
      <c r="C3" s="90" t="s">
        <v>46</v>
      </c>
      <c r="D3" s="90" t="s">
        <v>47</v>
      </c>
      <c r="E3" s="100" t="s">
        <v>48</v>
      </c>
      <c r="F3" s="90" t="s">
        <v>49</v>
      </c>
      <c r="G3" s="90" t="s">
        <v>6</v>
      </c>
      <c r="H3" s="100" t="s">
        <v>7</v>
      </c>
      <c r="I3" s="97" t="s">
        <v>8</v>
      </c>
      <c r="J3" s="98"/>
    </row>
    <row r="4" spans="1:10" s="6" customFormat="1" ht="18" customHeight="1">
      <c r="A4" s="91"/>
      <c r="B4" s="99"/>
      <c r="C4" s="91"/>
      <c r="D4" s="91"/>
      <c r="E4" s="101"/>
      <c r="F4" s="91"/>
      <c r="G4" s="91"/>
      <c r="H4" s="101"/>
      <c r="I4" s="36" t="s">
        <v>9</v>
      </c>
      <c r="J4" s="37" t="s">
        <v>10</v>
      </c>
    </row>
    <row r="5" spans="1:10" ht="17.25" customHeight="1">
      <c r="A5" s="12" t="s">
        <v>50</v>
      </c>
      <c r="B5" s="13">
        <v>500</v>
      </c>
      <c r="C5" s="14">
        <f>C6+C30</f>
        <v>120099</v>
      </c>
      <c r="D5" s="14">
        <f>D6+D30</f>
        <v>0</v>
      </c>
      <c r="E5" s="15">
        <f>E6+E30</f>
        <v>8349</v>
      </c>
      <c r="F5" s="15">
        <f>F6+F30</f>
        <v>119540</v>
      </c>
      <c r="G5" s="16">
        <f>IF(C5&lt;&gt;0,ROUND(F5/C5,4)*100,0)</f>
        <v>99.53</v>
      </c>
      <c r="H5" s="17">
        <f>H6+H30</f>
        <v>139819</v>
      </c>
      <c r="I5" s="19">
        <f t="shared" ref="I5:I30" si="0">F5-H5</f>
        <v>-20279</v>
      </c>
      <c r="J5" s="38">
        <f>I5/H5*100</f>
        <v>-14.503751278438553</v>
      </c>
    </row>
    <row r="6" spans="1:10" ht="17.25" customHeight="1">
      <c r="A6" s="4" t="s">
        <v>51</v>
      </c>
      <c r="B6" s="13">
        <v>600</v>
      </c>
      <c r="C6" s="18">
        <f>SUM(C7:C29)</f>
        <v>86859</v>
      </c>
      <c r="D6" s="18">
        <f t="shared" ref="D6:F6" si="1">SUM(D7:D29)</f>
        <v>0</v>
      </c>
      <c r="E6" s="18">
        <v>6047</v>
      </c>
      <c r="F6" s="18">
        <f t="shared" si="1"/>
        <v>78076</v>
      </c>
      <c r="G6" s="16">
        <f>IF(C6&lt;&gt;0,ROUND(F6/C6,4)*100,0)</f>
        <v>89.89</v>
      </c>
      <c r="H6" s="19">
        <f>SUM(H7:H29)</f>
        <v>75821</v>
      </c>
      <c r="I6" s="19">
        <f t="shared" si="0"/>
        <v>2255</v>
      </c>
      <c r="J6" s="38">
        <f>I6/H6*100</f>
        <v>2.9741100750451723</v>
      </c>
    </row>
    <row r="7" spans="1:10" ht="17.25" customHeight="1">
      <c r="A7" s="20" t="s">
        <v>52</v>
      </c>
      <c r="B7" s="13">
        <v>601</v>
      </c>
      <c r="C7" s="21">
        <v>6700</v>
      </c>
      <c r="D7" s="22"/>
      <c r="E7" s="23">
        <v>364</v>
      </c>
      <c r="F7" s="24">
        <v>5267</v>
      </c>
      <c r="G7" s="25">
        <f>IF(C7&lt;&gt;0,ROUND(F7/C7,4)*100,0)</f>
        <v>78.61</v>
      </c>
      <c r="H7" s="80">
        <v>5034</v>
      </c>
      <c r="I7" s="39">
        <f t="shared" si="0"/>
        <v>233</v>
      </c>
      <c r="J7" s="40">
        <f t="shared" ref="J7:J30" si="2">I7/H7*100</f>
        <v>4.6285260230433058</v>
      </c>
    </row>
    <row r="8" spans="1:10" ht="17.25" customHeight="1">
      <c r="A8" s="26" t="s">
        <v>53</v>
      </c>
      <c r="B8" s="27">
        <v>602</v>
      </c>
      <c r="C8" s="28"/>
      <c r="D8" s="29"/>
      <c r="E8" s="23">
        <v>0</v>
      </c>
      <c r="F8" s="24"/>
      <c r="G8" s="25">
        <f t="shared" ref="G8:G30" si="3">IF(C8&lt;&gt;0,ROUND(F8/C8,4)*100,0)</f>
        <v>0</v>
      </c>
      <c r="H8" s="80"/>
      <c r="I8" s="39">
        <f t="shared" si="0"/>
        <v>0</v>
      </c>
      <c r="J8" s="40"/>
    </row>
    <row r="9" spans="1:10" ht="17.25" customHeight="1">
      <c r="A9" s="26" t="s">
        <v>54</v>
      </c>
      <c r="B9" s="27">
        <v>603</v>
      </c>
      <c r="C9" s="21"/>
      <c r="D9" s="30"/>
      <c r="E9" s="23">
        <v>0</v>
      </c>
      <c r="F9" s="24"/>
      <c r="G9" s="25">
        <f t="shared" si="3"/>
        <v>0</v>
      </c>
      <c r="H9" s="80"/>
      <c r="I9" s="39">
        <f t="shared" si="0"/>
        <v>0</v>
      </c>
      <c r="J9" s="40"/>
    </row>
    <row r="10" spans="1:10" ht="17.25" customHeight="1">
      <c r="A10" s="20" t="s">
        <v>55</v>
      </c>
      <c r="B10" s="27">
        <v>604</v>
      </c>
      <c r="C10" s="21">
        <v>1914</v>
      </c>
      <c r="D10" s="22"/>
      <c r="E10" s="23">
        <v>237</v>
      </c>
      <c r="F10" s="24">
        <v>1731</v>
      </c>
      <c r="G10" s="25">
        <f t="shared" si="3"/>
        <v>90.44</v>
      </c>
      <c r="H10" s="80">
        <v>1528</v>
      </c>
      <c r="I10" s="39">
        <f t="shared" si="0"/>
        <v>203</v>
      </c>
      <c r="J10" s="40">
        <f t="shared" si="2"/>
        <v>13.285340314136127</v>
      </c>
    </row>
    <row r="11" spans="1:10" ht="17.25" customHeight="1">
      <c r="A11" s="20" t="s">
        <v>56</v>
      </c>
      <c r="B11" s="27">
        <v>605</v>
      </c>
      <c r="C11" s="21">
        <v>11500</v>
      </c>
      <c r="D11" s="22"/>
      <c r="E11" s="23">
        <v>491</v>
      </c>
      <c r="F11" s="24">
        <v>6634</v>
      </c>
      <c r="G11" s="25">
        <f t="shared" si="3"/>
        <v>57.69</v>
      </c>
      <c r="H11" s="80">
        <v>9516</v>
      </c>
      <c r="I11" s="39">
        <f t="shared" si="0"/>
        <v>-2882</v>
      </c>
      <c r="J11" s="40">
        <f t="shared" si="2"/>
        <v>-30.285834384195038</v>
      </c>
    </row>
    <row r="12" spans="1:10" ht="17.25" customHeight="1">
      <c r="A12" s="20" t="s">
        <v>57</v>
      </c>
      <c r="B12" s="27">
        <v>606</v>
      </c>
      <c r="C12" s="21">
        <v>517</v>
      </c>
      <c r="D12" s="22"/>
      <c r="E12" s="23">
        <v>1</v>
      </c>
      <c r="F12" s="24">
        <v>600</v>
      </c>
      <c r="G12" s="25">
        <f t="shared" si="3"/>
        <v>116.05000000000001</v>
      </c>
      <c r="H12" s="80">
        <v>317</v>
      </c>
      <c r="I12" s="39">
        <f t="shared" si="0"/>
        <v>283</v>
      </c>
      <c r="J12" s="40">
        <f t="shared" si="2"/>
        <v>89.274447949526817</v>
      </c>
    </row>
    <row r="13" spans="1:10" ht="17.25" customHeight="1">
      <c r="A13" s="26" t="s">
        <v>58</v>
      </c>
      <c r="B13" s="27">
        <v>607</v>
      </c>
      <c r="C13" s="21">
        <v>250</v>
      </c>
      <c r="D13" s="22"/>
      <c r="E13" s="23">
        <v>11</v>
      </c>
      <c r="F13" s="24">
        <v>397</v>
      </c>
      <c r="G13" s="25">
        <f t="shared" si="3"/>
        <v>158.80000000000001</v>
      </c>
      <c r="H13" s="80">
        <v>429</v>
      </c>
      <c r="I13" s="39">
        <f t="shared" si="0"/>
        <v>-32</v>
      </c>
      <c r="J13" s="40">
        <f t="shared" si="2"/>
        <v>-7.4592074592074589</v>
      </c>
    </row>
    <row r="14" spans="1:10" ht="17.25" customHeight="1">
      <c r="A14" s="20" t="s">
        <v>59</v>
      </c>
      <c r="B14" s="27">
        <v>608</v>
      </c>
      <c r="C14" s="21">
        <v>2450</v>
      </c>
      <c r="D14" s="22"/>
      <c r="E14" s="23">
        <v>249</v>
      </c>
      <c r="F14" s="24">
        <v>2235</v>
      </c>
      <c r="G14" s="25">
        <f t="shared" si="3"/>
        <v>91.22</v>
      </c>
      <c r="H14" s="80">
        <v>1965</v>
      </c>
      <c r="I14" s="39">
        <f t="shared" si="0"/>
        <v>270</v>
      </c>
      <c r="J14" s="40">
        <f t="shared" si="2"/>
        <v>13.740458015267176</v>
      </c>
    </row>
    <row r="15" spans="1:10" ht="17.25" customHeight="1">
      <c r="A15" s="26" t="s">
        <v>60</v>
      </c>
      <c r="B15" s="27">
        <v>609</v>
      </c>
      <c r="C15" s="21">
        <v>1474</v>
      </c>
      <c r="D15" s="22"/>
      <c r="E15" s="23">
        <v>56</v>
      </c>
      <c r="F15" s="24">
        <v>1170</v>
      </c>
      <c r="G15" s="25">
        <f t="shared" si="3"/>
        <v>79.38</v>
      </c>
      <c r="H15" s="80">
        <v>1172</v>
      </c>
      <c r="I15" s="39">
        <f t="shared" si="0"/>
        <v>-2</v>
      </c>
      <c r="J15" s="40">
        <f t="shared" si="2"/>
        <v>-0.17064846416382254</v>
      </c>
    </row>
    <row r="16" spans="1:10" ht="17.25" customHeight="1">
      <c r="A16" s="26" t="s">
        <v>61</v>
      </c>
      <c r="B16" s="27">
        <v>610</v>
      </c>
      <c r="C16" s="21">
        <v>711</v>
      </c>
      <c r="D16" s="22"/>
      <c r="E16" s="23">
        <v>0</v>
      </c>
      <c r="F16" s="24">
        <v>211</v>
      </c>
      <c r="G16" s="25">
        <f t="shared" si="3"/>
        <v>29.68</v>
      </c>
      <c r="H16" s="80">
        <v>1426</v>
      </c>
      <c r="I16" s="39">
        <f t="shared" si="0"/>
        <v>-1215</v>
      </c>
      <c r="J16" s="40">
        <f t="shared" si="2"/>
        <v>-85.203366058906028</v>
      </c>
    </row>
    <row r="17" spans="1:10" ht="17.25" customHeight="1">
      <c r="A17" s="20" t="s">
        <v>62</v>
      </c>
      <c r="B17" s="27">
        <v>611</v>
      </c>
      <c r="C17" s="21">
        <v>43070</v>
      </c>
      <c r="D17" s="22"/>
      <c r="E17" s="23">
        <v>4154</v>
      </c>
      <c r="F17" s="24">
        <v>36056</v>
      </c>
      <c r="G17" s="25">
        <f t="shared" si="3"/>
        <v>83.71</v>
      </c>
      <c r="H17" s="80">
        <v>12840</v>
      </c>
      <c r="I17" s="39">
        <f t="shared" si="0"/>
        <v>23216</v>
      </c>
      <c r="J17" s="40">
        <f t="shared" si="2"/>
        <v>180.80996884735202</v>
      </c>
    </row>
    <row r="18" spans="1:10" ht="17.25" customHeight="1">
      <c r="A18" s="20" t="s">
        <v>63</v>
      </c>
      <c r="B18" s="27">
        <v>612</v>
      </c>
      <c r="C18" s="21">
        <v>3300</v>
      </c>
      <c r="D18" s="22"/>
      <c r="E18" s="23">
        <v>132</v>
      </c>
      <c r="F18" s="24">
        <v>1886</v>
      </c>
      <c r="G18" s="25">
        <f t="shared" si="3"/>
        <v>57.15</v>
      </c>
      <c r="H18" s="80">
        <v>2665</v>
      </c>
      <c r="I18" s="39">
        <f t="shared" si="0"/>
        <v>-779</v>
      </c>
      <c r="J18" s="40">
        <f t="shared" si="2"/>
        <v>-29.230769230769234</v>
      </c>
    </row>
    <row r="19" spans="1:10" ht="17.25" customHeight="1">
      <c r="A19" s="26" t="s">
        <v>64</v>
      </c>
      <c r="B19" s="27">
        <v>613</v>
      </c>
      <c r="C19" s="21">
        <v>300</v>
      </c>
      <c r="D19" s="22"/>
      <c r="E19" s="23">
        <v>0</v>
      </c>
      <c r="F19" s="24">
        <v>202</v>
      </c>
      <c r="G19" s="25">
        <f t="shared" si="3"/>
        <v>67.33</v>
      </c>
      <c r="H19" s="80">
        <v>319</v>
      </c>
      <c r="I19" s="39">
        <f t="shared" si="0"/>
        <v>-117</v>
      </c>
      <c r="J19" s="40">
        <f t="shared" si="2"/>
        <v>-36.677115987460816</v>
      </c>
    </row>
    <row r="20" spans="1:10" ht="17.25" customHeight="1">
      <c r="A20" s="31" t="s">
        <v>65</v>
      </c>
      <c r="B20" s="27">
        <v>614</v>
      </c>
      <c r="C20" s="21">
        <v>12000</v>
      </c>
      <c r="D20" s="22"/>
      <c r="E20" s="23">
        <v>5</v>
      </c>
      <c r="F20" s="24">
        <v>9871</v>
      </c>
      <c r="G20" s="25">
        <f t="shared" si="3"/>
        <v>82.26</v>
      </c>
      <c r="H20" s="80">
        <v>11247</v>
      </c>
      <c r="I20" s="39">
        <f t="shared" si="0"/>
        <v>-1376</v>
      </c>
      <c r="J20" s="40">
        <f t="shared" si="2"/>
        <v>-12.234373610740642</v>
      </c>
    </row>
    <row r="21" spans="1:10" ht="17.25" customHeight="1">
      <c r="A21" s="31" t="s">
        <v>66</v>
      </c>
      <c r="B21" s="27">
        <v>615</v>
      </c>
      <c r="C21" s="21">
        <v>200</v>
      </c>
      <c r="D21" s="22"/>
      <c r="E21" s="23">
        <v>5</v>
      </c>
      <c r="F21" s="24">
        <v>1536</v>
      </c>
      <c r="G21" s="25">
        <f t="shared" si="3"/>
        <v>768</v>
      </c>
      <c r="H21" s="80">
        <v>999</v>
      </c>
      <c r="I21" s="39">
        <f t="shared" si="0"/>
        <v>537</v>
      </c>
      <c r="J21" s="40">
        <f t="shared" si="2"/>
        <v>53.753753753753756</v>
      </c>
    </row>
    <row r="22" spans="1:10" ht="17.25" customHeight="1">
      <c r="A22" s="31" t="s">
        <v>67</v>
      </c>
      <c r="B22" s="27">
        <v>616</v>
      </c>
      <c r="C22" s="21">
        <v>20</v>
      </c>
      <c r="D22" s="22"/>
      <c r="E22" s="23">
        <v>20</v>
      </c>
      <c r="F22" s="24">
        <v>20</v>
      </c>
      <c r="G22" s="25">
        <f t="shared" si="3"/>
        <v>100</v>
      </c>
      <c r="H22" s="80">
        <v>15</v>
      </c>
      <c r="I22" s="39">
        <f t="shared" si="0"/>
        <v>5</v>
      </c>
      <c r="J22" s="40">
        <f t="shared" si="2"/>
        <v>33.333333333333329</v>
      </c>
    </row>
    <row r="23" spans="1:10" ht="17.25" customHeight="1">
      <c r="A23" s="31" t="s">
        <v>68</v>
      </c>
      <c r="B23" s="27">
        <v>617</v>
      </c>
      <c r="C23" s="21"/>
      <c r="D23" s="22"/>
      <c r="E23" s="23">
        <v>0</v>
      </c>
      <c r="F23" s="24"/>
      <c r="G23" s="25">
        <f t="shared" si="3"/>
        <v>0</v>
      </c>
      <c r="H23" s="80"/>
      <c r="I23" s="39">
        <f t="shared" si="0"/>
        <v>0</v>
      </c>
      <c r="J23" s="40"/>
    </row>
    <row r="24" spans="1:10" ht="17.25" customHeight="1">
      <c r="A24" s="31" t="s">
        <v>69</v>
      </c>
      <c r="B24" s="27">
        <v>618</v>
      </c>
      <c r="C24" s="21">
        <v>490</v>
      </c>
      <c r="D24" s="22"/>
      <c r="E24" s="23">
        <v>27</v>
      </c>
      <c r="F24" s="24">
        <v>269</v>
      </c>
      <c r="G24" s="25">
        <f t="shared" si="3"/>
        <v>54.900000000000006</v>
      </c>
      <c r="H24" s="80">
        <v>455</v>
      </c>
      <c r="I24" s="39">
        <f t="shared" si="0"/>
        <v>-186</v>
      </c>
      <c r="J24" s="40">
        <f t="shared" si="2"/>
        <v>-40.879120879120876</v>
      </c>
    </row>
    <row r="25" spans="1:10" ht="17.25" customHeight="1">
      <c r="A25" s="31" t="s">
        <v>70</v>
      </c>
      <c r="B25" s="27">
        <v>619</v>
      </c>
      <c r="C25" s="21">
        <v>1736</v>
      </c>
      <c r="D25" s="22"/>
      <c r="E25" s="23">
        <v>266</v>
      </c>
      <c r="F25" s="24">
        <v>1247</v>
      </c>
      <c r="G25" s="25">
        <f t="shared" si="3"/>
        <v>71.83</v>
      </c>
      <c r="H25" s="80">
        <v>1237</v>
      </c>
      <c r="I25" s="39">
        <f t="shared" si="0"/>
        <v>10</v>
      </c>
      <c r="J25" s="40">
        <f t="shared" si="2"/>
        <v>0.80840743734842369</v>
      </c>
    </row>
    <row r="26" spans="1:10" ht="17.25" customHeight="1">
      <c r="A26" s="31" t="s">
        <v>74</v>
      </c>
      <c r="B26" s="27">
        <v>621</v>
      </c>
      <c r="C26" s="21">
        <v>227</v>
      </c>
      <c r="D26" s="22"/>
      <c r="E26" s="23">
        <v>29</v>
      </c>
      <c r="F26" s="24">
        <v>123</v>
      </c>
      <c r="G26" s="25">
        <f t="shared" si="3"/>
        <v>54.190000000000005</v>
      </c>
      <c r="H26" s="80">
        <v>157</v>
      </c>
      <c r="I26" s="39">
        <f t="shared" si="0"/>
        <v>-34</v>
      </c>
      <c r="J26" s="40">
        <f t="shared" si="2"/>
        <v>-21.656050955414013</v>
      </c>
    </row>
    <row r="27" spans="1:10" ht="17.25" customHeight="1">
      <c r="A27" s="31" t="s">
        <v>71</v>
      </c>
      <c r="B27" s="27"/>
      <c r="C27" s="21"/>
      <c r="D27" s="22"/>
      <c r="E27" s="23">
        <v>0</v>
      </c>
      <c r="F27" s="24"/>
      <c r="G27" s="25">
        <f>IF(C27&lt;&gt;0,ROUND(F27/C27,4)*100,0)</f>
        <v>0</v>
      </c>
      <c r="H27" s="80">
        <v>19500</v>
      </c>
      <c r="I27" s="39">
        <f t="shared" si="0"/>
        <v>-19500</v>
      </c>
      <c r="J27" s="40">
        <f>I27/H27*100</f>
        <v>-100</v>
      </c>
    </row>
    <row r="28" spans="1:10" ht="17.25" customHeight="1">
      <c r="A28" s="31" t="s">
        <v>72</v>
      </c>
      <c r="B28" s="27"/>
      <c r="C28" s="21"/>
      <c r="D28" s="22"/>
      <c r="E28" s="23">
        <v>0</v>
      </c>
      <c r="F28" s="24">
        <v>8620</v>
      </c>
      <c r="G28" s="25"/>
      <c r="H28" s="80">
        <v>5000</v>
      </c>
      <c r="I28" s="39">
        <f t="shared" si="0"/>
        <v>3620</v>
      </c>
      <c r="J28" s="40">
        <f>I28/H28*100</f>
        <v>72.399999999999991</v>
      </c>
    </row>
    <row r="29" spans="1:10" ht="17.25" customHeight="1">
      <c r="A29" s="31" t="s">
        <v>75</v>
      </c>
      <c r="B29" s="27"/>
      <c r="C29" s="21"/>
      <c r="D29" s="22"/>
      <c r="E29" s="23">
        <v>0</v>
      </c>
      <c r="F29" s="24">
        <v>1</v>
      </c>
      <c r="G29" s="25"/>
      <c r="H29" s="80"/>
      <c r="I29" s="39">
        <f t="shared" si="0"/>
        <v>1</v>
      </c>
      <c r="J29" s="40"/>
    </row>
    <row r="30" spans="1:10" ht="17.25" customHeight="1">
      <c r="A30" s="32" t="s">
        <v>73</v>
      </c>
      <c r="B30" s="27">
        <v>700</v>
      </c>
      <c r="C30" s="18">
        <v>33240</v>
      </c>
      <c r="D30" s="18"/>
      <c r="E30" s="18">
        <v>2302</v>
      </c>
      <c r="F30" s="33">
        <v>41464</v>
      </c>
      <c r="G30" s="16">
        <f t="shared" si="3"/>
        <v>124.74000000000001</v>
      </c>
      <c r="H30" s="81">
        <v>63998</v>
      </c>
      <c r="I30" s="19">
        <f t="shared" si="0"/>
        <v>-22534</v>
      </c>
      <c r="J30" s="38">
        <f t="shared" si="2"/>
        <v>-35.210475327353983</v>
      </c>
    </row>
    <row r="31" spans="1:10" ht="17.25" customHeight="1">
      <c r="A31" s="32" t="s">
        <v>78</v>
      </c>
      <c r="B31" s="83"/>
      <c r="C31" s="84"/>
      <c r="D31" s="18">
        <v>507</v>
      </c>
      <c r="E31" s="23"/>
      <c r="F31" s="33">
        <v>20</v>
      </c>
      <c r="G31" s="84"/>
      <c r="H31" s="85"/>
      <c r="I31" s="84"/>
      <c r="J31" s="86"/>
    </row>
    <row r="32" spans="1:10">
      <c r="A32" s="34"/>
      <c r="B32" s="34"/>
      <c r="F32" s="9"/>
    </row>
    <row r="33" spans="1:6">
      <c r="A33" s="34"/>
      <c r="B33" s="34"/>
      <c r="F33" s="9"/>
    </row>
    <row r="34" spans="1:6">
      <c r="A34" s="34"/>
      <c r="B34" s="34"/>
      <c r="F34" s="9"/>
    </row>
    <row r="35" spans="1:6">
      <c r="A35" s="34"/>
      <c r="B35" s="34"/>
      <c r="F35" s="9"/>
    </row>
    <row r="36" spans="1:6">
      <c r="A36" s="34"/>
      <c r="B36" s="34"/>
    </row>
    <row r="37" spans="1:6">
      <c r="A37" s="34"/>
      <c r="B37" s="34"/>
    </row>
    <row r="38" spans="1:6">
      <c r="A38" s="34"/>
      <c r="B38" s="34"/>
    </row>
    <row r="39" spans="1:6">
      <c r="A39" s="34"/>
      <c r="B39" s="34"/>
    </row>
    <row r="40" spans="1:6">
      <c r="A40" s="34"/>
      <c r="B40" s="34"/>
    </row>
    <row r="41" spans="1:6">
      <c r="A41" s="34"/>
      <c r="B41" s="34"/>
    </row>
    <row r="42" spans="1:6">
      <c r="A42" s="34"/>
      <c r="B42" s="34"/>
    </row>
    <row r="43" spans="1:6">
      <c r="A43" s="34"/>
      <c r="B43" s="34"/>
    </row>
    <row r="44" spans="1:6">
      <c r="A44" s="34"/>
      <c r="B44" s="34"/>
    </row>
    <row r="45" spans="1:6">
      <c r="A45" s="34"/>
      <c r="B45" s="34"/>
    </row>
    <row r="46" spans="1:6">
      <c r="A46" s="34"/>
      <c r="B46" s="34"/>
    </row>
    <row r="47" spans="1:6">
      <c r="A47" s="34"/>
      <c r="B47" s="34"/>
    </row>
    <row r="48" spans="1:6">
      <c r="A48" s="34"/>
      <c r="B48" s="34"/>
    </row>
    <row r="49" spans="1:2">
      <c r="A49" s="34"/>
      <c r="B49" s="34"/>
    </row>
    <row r="50" spans="1:2">
      <c r="A50" s="34"/>
      <c r="B50" s="34"/>
    </row>
    <row r="51" spans="1:2">
      <c r="A51" s="34"/>
      <c r="B51" s="34"/>
    </row>
    <row r="52" spans="1:2">
      <c r="A52" s="34"/>
      <c r="B52" s="34"/>
    </row>
    <row r="53" spans="1:2">
      <c r="A53" s="34"/>
      <c r="B53" s="34"/>
    </row>
    <row r="54" spans="1:2">
      <c r="A54" s="34"/>
      <c r="B54" s="34"/>
    </row>
    <row r="55" spans="1:2">
      <c r="A55" s="34"/>
      <c r="B55" s="34"/>
    </row>
    <row r="56" spans="1:2">
      <c r="A56" s="34"/>
      <c r="B56" s="34"/>
    </row>
    <row r="57" spans="1:2">
      <c r="A57" s="34"/>
      <c r="B57" s="34"/>
    </row>
    <row r="58" spans="1:2">
      <c r="A58" s="34"/>
      <c r="B58" s="34"/>
    </row>
    <row r="59" spans="1:2">
      <c r="A59" s="34"/>
      <c r="B59" s="34"/>
    </row>
    <row r="60" spans="1:2">
      <c r="A60" s="34"/>
      <c r="B60" s="34"/>
    </row>
    <row r="61" spans="1:2">
      <c r="A61" s="34"/>
      <c r="B61" s="34"/>
    </row>
    <row r="62" spans="1:2">
      <c r="A62" s="34"/>
      <c r="B62" s="34"/>
    </row>
    <row r="63" spans="1:2">
      <c r="A63" s="34"/>
      <c r="B63" s="34"/>
    </row>
    <row r="64" spans="1:2">
      <c r="A64" s="34"/>
      <c r="B64" s="34"/>
    </row>
    <row r="65" spans="1:2">
      <c r="A65" s="34"/>
      <c r="B65" s="34"/>
    </row>
    <row r="66" spans="1:2">
      <c r="A66" s="34"/>
      <c r="B66" s="34"/>
    </row>
    <row r="67" spans="1:2">
      <c r="A67" s="34"/>
      <c r="B67" s="34"/>
    </row>
    <row r="68" spans="1:2">
      <c r="A68" s="34"/>
      <c r="B68" s="34"/>
    </row>
    <row r="69" spans="1:2">
      <c r="A69" s="34"/>
      <c r="B69" s="34"/>
    </row>
    <row r="70" spans="1:2">
      <c r="A70" s="34"/>
      <c r="B70" s="34"/>
    </row>
    <row r="71" spans="1:2">
      <c r="A71" s="34"/>
      <c r="B71" s="34"/>
    </row>
    <row r="72" spans="1:2">
      <c r="A72" s="34"/>
      <c r="B72" s="34"/>
    </row>
    <row r="73" spans="1:2">
      <c r="A73" s="34"/>
      <c r="B73" s="34"/>
    </row>
    <row r="74" spans="1:2">
      <c r="A74" s="34"/>
      <c r="B74" s="34"/>
    </row>
    <row r="75" spans="1:2">
      <c r="A75" s="34"/>
      <c r="B75" s="34"/>
    </row>
    <row r="76" spans="1:2">
      <c r="A76" s="34"/>
      <c r="B76" s="34"/>
    </row>
    <row r="77" spans="1:2">
      <c r="A77" s="34"/>
      <c r="B77" s="34"/>
    </row>
    <row r="78" spans="1:2">
      <c r="A78" s="34"/>
      <c r="B78" s="34"/>
    </row>
    <row r="79" spans="1:2">
      <c r="A79" s="34"/>
      <c r="B79" s="34"/>
    </row>
    <row r="80" spans="1:2">
      <c r="A80" s="34"/>
      <c r="B80" s="34"/>
    </row>
    <row r="81" spans="1:2">
      <c r="A81" s="34"/>
      <c r="B81" s="34"/>
    </row>
    <row r="82" spans="1:2">
      <c r="A82" s="34"/>
      <c r="B82" s="34"/>
    </row>
    <row r="83" spans="1:2">
      <c r="A83" s="34"/>
      <c r="B83" s="34"/>
    </row>
    <row r="84" spans="1:2">
      <c r="A84" s="34"/>
      <c r="B84" s="34"/>
    </row>
    <row r="85" spans="1:2">
      <c r="A85" s="34"/>
      <c r="B85" s="34"/>
    </row>
    <row r="86" spans="1:2">
      <c r="A86" s="34"/>
      <c r="B86" s="34"/>
    </row>
    <row r="87" spans="1:2">
      <c r="A87" s="34"/>
      <c r="B87" s="34"/>
    </row>
    <row r="88" spans="1:2">
      <c r="A88" s="34"/>
      <c r="B88" s="34"/>
    </row>
    <row r="89" spans="1:2">
      <c r="A89" s="34"/>
      <c r="B89" s="34"/>
    </row>
    <row r="90" spans="1:2">
      <c r="A90" s="34"/>
      <c r="B90" s="34"/>
    </row>
    <row r="91" spans="1:2">
      <c r="A91" s="34"/>
      <c r="B91" s="34"/>
    </row>
    <row r="92" spans="1:2">
      <c r="A92" s="34"/>
      <c r="B92" s="34"/>
    </row>
    <row r="93" spans="1:2">
      <c r="A93" s="34"/>
      <c r="B93" s="34"/>
    </row>
    <row r="94" spans="1:2">
      <c r="A94" s="34"/>
      <c r="B94" s="34"/>
    </row>
    <row r="95" spans="1:2">
      <c r="A95" s="34"/>
      <c r="B95" s="34"/>
    </row>
    <row r="96" spans="1:2">
      <c r="A96" s="34"/>
      <c r="B96" s="34"/>
    </row>
    <row r="97" spans="1:2">
      <c r="A97" s="34"/>
      <c r="B97" s="34"/>
    </row>
    <row r="98" spans="1:2">
      <c r="A98" s="34"/>
      <c r="B98" s="34"/>
    </row>
    <row r="99" spans="1:2">
      <c r="A99" s="34"/>
      <c r="B99" s="34"/>
    </row>
    <row r="100" spans="1:2">
      <c r="A100" s="34"/>
      <c r="B100" s="34"/>
    </row>
    <row r="101" spans="1:2">
      <c r="A101" s="34"/>
      <c r="B101" s="34"/>
    </row>
    <row r="102" spans="1:2">
      <c r="A102" s="34"/>
      <c r="B102" s="34"/>
    </row>
    <row r="103" spans="1:2">
      <c r="A103" s="34"/>
      <c r="B103" s="34"/>
    </row>
    <row r="104" spans="1:2">
      <c r="A104" s="34"/>
      <c r="B104" s="34"/>
    </row>
    <row r="105" spans="1:2">
      <c r="A105" s="34"/>
      <c r="B105" s="34"/>
    </row>
    <row r="106" spans="1:2">
      <c r="A106" s="34"/>
      <c r="B106" s="34"/>
    </row>
    <row r="107" spans="1:2">
      <c r="A107" s="34"/>
      <c r="B107" s="34"/>
    </row>
    <row r="108" spans="1:2">
      <c r="A108" s="34"/>
      <c r="B108" s="34"/>
    </row>
    <row r="109" spans="1:2">
      <c r="A109" s="34"/>
      <c r="B109" s="34"/>
    </row>
    <row r="110" spans="1:2">
      <c r="A110" s="34"/>
      <c r="B110" s="34"/>
    </row>
    <row r="111" spans="1:2">
      <c r="A111" s="34"/>
      <c r="B111" s="34"/>
    </row>
    <row r="112" spans="1:2">
      <c r="A112" s="34"/>
      <c r="B112" s="34"/>
    </row>
    <row r="113" spans="1:2">
      <c r="A113" s="34"/>
      <c r="B113" s="34"/>
    </row>
    <row r="114" spans="1:2">
      <c r="A114" s="34"/>
      <c r="B114" s="34"/>
    </row>
    <row r="115" spans="1:2">
      <c r="A115" s="34"/>
      <c r="B115" s="34"/>
    </row>
    <row r="116" spans="1:2">
      <c r="A116" s="34"/>
      <c r="B116" s="34"/>
    </row>
    <row r="117" spans="1:2">
      <c r="A117" s="34"/>
      <c r="B117" s="34"/>
    </row>
    <row r="118" spans="1:2">
      <c r="A118" s="34"/>
      <c r="B118" s="34"/>
    </row>
    <row r="119" spans="1:2">
      <c r="A119" s="34"/>
      <c r="B119" s="34"/>
    </row>
    <row r="120" spans="1:2">
      <c r="A120" s="34"/>
      <c r="B120" s="34"/>
    </row>
    <row r="121" spans="1:2">
      <c r="A121" s="34"/>
      <c r="B121" s="34"/>
    </row>
    <row r="122" spans="1:2">
      <c r="A122" s="34"/>
      <c r="B122" s="34"/>
    </row>
    <row r="123" spans="1:2">
      <c r="A123" s="34"/>
      <c r="B123" s="34"/>
    </row>
    <row r="124" spans="1:2">
      <c r="A124" s="34"/>
      <c r="B124" s="34"/>
    </row>
    <row r="125" spans="1:2">
      <c r="A125" s="34"/>
      <c r="B125" s="34"/>
    </row>
    <row r="126" spans="1:2">
      <c r="A126" s="34"/>
      <c r="B126" s="34"/>
    </row>
    <row r="127" spans="1:2">
      <c r="A127" s="34"/>
      <c r="B127" s="34"/>
    </row>
    <row r="128" spans="1:2">
      <c r="A128" s="34"/>
      <c r="B128" s="34"/>
    </row>
    <row r="129" spans="1:2">
      <c r="A129" s="34"/>
      <c r="B129" s="34"/>
    </row>
    <row r="130" spans="1:2">
      <c r="A130" s="34"/>
      <c r="B130" s="34"/>
    </row>
    <row r="131" spans="1:2">
      <c r="A131" s="34"/>
      <c r="B131" s="34"/>
    </row>
    <row r="132" spans="1:2">
      <c r="A132" s="34"/>
      <c r="B132" s="34"/>
    </row>
    <row r="133" spans="1:2">
      <c r="A133" s="34"/>
      <c r="B133" s="34"/>
    </row>
    <row r="134" spans="1:2">
      <c r="A134" s="34"/>
      <c r="B134" s="34"/>
    </row>
    <row r="135" spans="1:2">
      <c r="A135" s="34"/>
      <c r="B135" s="34"/>
    </row>
    <row r="136" spans="1:2">
      <c r="A136" s="34"/>
      <c r="B136" s="34"/>
    </row>
    <row r="137" spans="1:2">
      <c r="A137" s="34"/>
      <c r="B137" s="34"/>
    </row>
    <row r="138" spans="1:2">
      <c r="A138" s="34"/>
      <c r="B138" s="34"/>
    </row>
    <row r="139" spans="1:2">
      <c r="A139" s="34"/>
      <c r="B139" s="34"/>
    </row>
    <row r="140" spans="1:2">
      <c r="A140" s="34"/>
      <c r="B140" s="34"/>
    </row>
    <row r="141" spans="1:2">
      <c r="A141" s="34"/>
      <c r="B141" s="34"/>
    </row>
    <row r="142" spans="1:2">
      <c r="A142" s="34"/>
      <c r="B142" s="34"/>
    </row>
    <row r="143" spans="1:2">
      <c r="A143" s="34"/>
      <c r="B143" s="34"/>
    </row>
    <row r="144" spans="1:2">
      <c r="A144" s="34"/>
      <c r="B144" s="34"/>
    </row>
    <row r="145" spans="1:2">
      <c r="A145" s="34"/>
      <c r="B145" s="34"/>
    </row>
    <row r="146" spans="1:2">
      <c r="A146" s="34"/>
      <c r="B146" s="34"/>
    </row>
    <row r="147" spans="1:2">
      <c r="A147" s="34"/>
      <c r="B147" s="34"/>
    </row>
    <row r="148" spans="1:2">
      <c r="A148" s="34"/>
      <c r="B148" s="34"/>
    </row>
    <row r="149" spans="1:2">
      <c r="A149" s="34"/>
      <c r="B149" s="34"/>
    </row>
    <row r="150" spans="1:2">
      <c r="A150" s="34"/>
      <c r="B150" s="34"/>
    </row>
    <row r="151" spans="1:2">
      <c r="A151" s="34"/>
      <c r="B151" s="34"/>
    </row>
    <row r="152" spans="1:2">
      <c r="A152" s="34"/>
      <c r="B152" s="34"/>
    </row>
    <row r="153" spans="1:2">
      <c r="A153" s="34"/>
      <c r="B153" s="34"/>
    </row>
    <row r="154" spans="1:2">
      <c r="A154" s="34"/>
      <c r="B154" s="34"/>
    </row>
    <row r="155" spans="1:2">
      <c r="A155" s="34"/>
      <c r="B155" s="34"/>
    </row>
    <row r="156" spans="1:2">
      <c r="A156" s="34"/>
      <c r="B156" s="34"/>
    </row>
    <row r="157" spans="1:2">
      <c r="A157" s="34"/>
      <c r="B157" s="34"/>
    </row>
    <row r="158" spans="1:2">
      <c r="A158" s="34"/>
      <c r="B158" s="34"/>
    </row>
    <row r="159" spans="1:2">
      <c r="A159" s="34"/>
      <c r="B159" s="34"/>
    </row>
    <row r="160" spans="1:2">
      <c r="A160" s="34"/>
      <c r="B160" s="34"/>
    </row>
    <row r="161" spans="1:2">
      <c r="A161" s="34"/>
      <c r="B161" s="34"/>
    </row>
    <row r="162" spans="1:2">
      <c r="A162" s="34"/>
      <c r="B162" s="34"/>
    </row>
    <row r="163" spans="1:2">
      <c r="A163" s="34"/>
      <c r="B163" s="34"/>
    </row>
    <row r="164" spans="1:2">
      <c r="A164" s="34"/>
      <c r="B164" s="34"/>
    </row>
    <row r="165" spans="1:2">
      <c r="A165" s="34"/>
      <c r="B165" s="34"/>
    </row>
    <row r="166" spans="1:2">
      <c r="A166" s="34"/>
      <c r="B166" s="34"/>
    </row>
    <row r="167" spans="1:2">
      <c r="A167" s="34"/>
      <c r="B167" s="34"/>
    </row>
    <row r="168" spans="1:2">
      <c r="A168" s="34"/>
      <c r="B168" s="34"/>
    </row>
    <row r="169" spans="1:2">
      <c r="A169" s="34"/>
      <c r="B169" s="34"/>
    </row>
    <row r="170" spans="1:2">
      <c r="A170" s="34"/>
      <c r="B170" s="34"/>
    </row>
    <row r="171" spans="1:2">
      <c r="A171" s="34"/>
      <c r="B171" s="34"/>
    </row>
    <row r="172" spans="1:2">
      <c r="A172" s="34"/>
      <c r="B172" s="34"/>
    </row>
    <row r="173" spans="1:2">
      <c r="A173" s="34"/>
      <c r="B173" s="34"/>
    </row>
    <row r="174" spans="1:2">
      <c r="A174" s="34"/>
      <c r="B174" s="34"/>
    </row>
    <row r="175" spans="1:2">
      <c r="A175" s="34"/>
      <c r="B175" s="34"/>
    </row>
    <row r="176" spans="1:2">
      <c r="A176" s="34"/>
      <c r="B176" s="34"/>
    </row>
    <row r="177" spans="1:2">
      <c r="A177" s="34"/>
      <c r="B177" s="34"/>
    </row>
    <row r="178" spans="1:2">
      <c r="A178" s="34"/>
      <c r="B178" s="34"/>
    </row>
    <row r="179" spans="1:2">
      <c r="A179" s="34"/>
      <c r="B179" s="34"/>
    </row>
    <row r="180" spans="1:2">
      <c r="A180" s="34"/>
      <c r="B180" s="34"/>
    </row>
    <row r="181" spans="1:2">
      <c r="A181" s="34"/>
      <c r="B181" s="34"/>
    </row>
    <row r="182" spans="1:2">
      <c r="A182" s="34"/>
      <c r="B182" s="34"/>
    </row>
    <row r="183" spans="1:2">
      <c r="A183" s="34"/>
      <c r="B183" s="34"/>
    </row>
    <row r="184" spans="1:2">
      <c r="A184" s="34"/>
      <c r="B184" s="34"/>
    </row>
    <row r="185" spans="1:2">
      <c r="A185" s="34"/>
      <c r="B185" s="34"/>
    </row>
    <row r="186" spans="1:2">
      <c r="A186" s="34"/>
      <c r="B186" s="34"/>
    </row>
    <row r="187" spans="1:2">
      <c r="A187" s="34"/>
      <c r="B187" s="34"/>
    </row>
    <row r="188" spans="1:2">
      <c r="A188" s="34"/>
      <c r="B188" s="34"/>
    </row>
    <row r="189" spans="1:2">
      <c r="A189" s="34"/>
      <c r="B189" s="34"/>
    </row>
    <row r="190" spans="1:2">
      <c r="A190" s="34"/>
      <c r="B190" s="34"/>
    </row>
    <row r="191" spans="1:2">
      <c r="A191" s="34"/>
      <c r="B191" s="34"/>
    </row>
    <row r="192" spans="1:2">
      <c r="A192" s="34"/>
      <c r="B192" s="34"/>
    </row>
    <row r="193" spans="1:2">
      <c r="A193" s="34"/>
      <c r="B193" s="34"/>
    </row>
    <row r="194" spans="1:2">
      <c r="A194" s="34"/>
      <c r="B194" s="34"/>
    </row>
    <row r="195" spans="1:2">
      <c r="A195" s="34"/>
      <c r="B195" s="34"/>
    </row>
    <row r="196" spans="1:2">
      <c r="A196" s="34"/>
      <c r="B196" s="34"/>
    </row>
    <row r="197" spans="1:2">
      <c r="A197" s="34"/>
      <c r="B197" s="34"/>
    </row>
    <row r="198" spans="1:2">
      <c r="A198" s="34"/>
      <c r="B198" s="34"/>
    </row>
    <row r="199" spans="1:2">
      <c r="A199" s="34"/>
      <c r="B199" s="34"/>
    </row>
    <row r="200" spans="1:2">
      <c r="A200" s="34"/>
      <c r="B200" s="34"/>
    </row>
    <row r="201" spans="1:2">
      <c r="A201" s="34"/>
      <c r="B201" s="34"/>
    </row>
    <row r="202" spans="1:2">
      <c r="A202" s="34"/>
      <c r="B202" s="34"/>
    </row>
    <row r="203" spans="1:2">
      <c r="A203" s="34"/>
      <c r="B203" s="34"/>
    </row>
    <row r="204" spans="1:2">
      <c r="A204" s="34"/>
      <c r="B204" s="34"/>
    </row>
    <row r="205" spans="1:2">
      <c r="A205" s="34"/>
      <c r="B205" s="34"/>
    </row>
    <row r="206" spans="1:2">
      <c r="A206" s="34"/>
      <c r="B206" s="34"/>
    </row>
    <row r="207" spans="1:2">
      <c r="A207" s="34"/>
      <c r="B207" s="34"/>
    </row>
    <row r="208" spans="1:2">
      <c r="A208" s="34"/>
      <c r="B208" s="34"/>
    </row>
    <row r="209" spans="1:2">
      <c r="A209" s="34"/>
      <c r="B209" s="34"/>
    </row>
    <row r="210" spans="1:2">
      <c r="A210" s="34"/>
      <c r="B210" s="34"/>
    </row>
    <row r="211" spans="1:2">
      <c r="A211" s="34"/>
      <c r="B211" s="34"/>
    </row>
    <row r="212" spans="1:2">
      <c r="A212" s="34"/>
      <c r="B212" s="34"/>
    </row>
    <row r="213" spans="1:2">
      <c r="A213" s="34"/>
      <c r="B213" s="34"/>
    </row>
    <row r="214" spans="1:2">
      <c r="A214" s="34"/>
      <c r="B214" s="34"/>
    </row>
    <row r="215" spans="1:2">
      <c r="A215" s="34"/>
      <c r="B215" s="34"/>
    </row>
    <row r="216" spans="1:2">
      <c r="A216" s="34"/>
      <c r="B216" s="34"/>
    </row>
    <row r="217" spans="1:2">
      <c r="A217" s="34"/>
      <c r="B217" s="34"/>
    </row>
    <row r="218" spans="1:2">
      <c r="A218" s="34"/>
      <c r="B218" s="34"/>
    </row>
    <row r="219" spans="1:2">
      <c r="A219" s="34"/>
      <c r="B219" s="34"/>
    </row>
    <row r="220" spans="1:2">
      <c r="A220" s="34"/>
      <c r="B220" s="34"/>
    </row>
    <row r="221" spans="1:2">
      <c r="A221" s="34"/>
      <c r="B221" s="34"/>
    </row>
  </sheetData>
  <mergeCells count="10">
    <mergeCell ref="A1:J1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honeticPr fontId="41" type="noConversion"/>
  <pageMargins left="0.78740157480314998" right="0.27559055118110198" top="0.31496062992126" bottom="0.22" header="0.31496062992126" footer="0.16"/>
  <pageSetup paperSize="9" firstPageNumber="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收入</vt:lpstr>
      <vt:lpstr>支出</vt:lpstr>
      <vt:lpstr>收入!Print_Area</vt:lpstr>
      <vt:lpstr>支出!Print_Area</vt:lpstr>
      <vt:lpstr>收入!Print_Titles</vt:lpstr>
      <vt:lpstr>支出!Print_Titles</vt:lpstr>
    </vt:vector>
  </TitlesOfParts>
  <Company>czjwork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LenHKl</cp:lastModifiedBy>
  <cp:lastPrinted>2021-11-02T13:10:21Z</cp:lastPrinted>
  <dcterms:created xsi:type="dcterms:W3CDTF">2001-07-03T09:54:00Z</dcterms:created>
  <dcterms:modified xsi:type="dcterms:W3CDTF">2021-12-02T13:05:38Z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E05BDDED249243E79D0379159F540903</vt:lpwstr>
  </property>
</Properties>
</file>